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hidePivotFieldList="1"/>
  <mc:AlternateContent xmlns:mc="http://schemas.openxmlformats.org/markup-compatibility/2006">
    <mc:Choice Requires="x15">
      <x15ac:absPath xmlns:x15ac="http://schemas.microsoft.com/office/spreadsheetml/2010/11/ac" url="https://kansas.sharepoint.com/teams/PCTALKToolsandMaterials/Shared Documents/PC-Obs/PC-Obs Certification Tools/"/>
    </mc:Choice>
  </mc:AlternateContent>
  <xr:revisionPtr revIDLastSave="140" documentId="8_{6BCEEFC5-4508-4BC1-97BF-881AA3F280F9}" xr6:coauthVersionLast="47" xr6:coauthVersionMax="47" xr10:uidLastSave="{C6CF2AD0-725E-458C-B3E3-1BC8F887D6E2}"/>
  <bookViews>
    <workbookView xWindow="-108" yWindow="-108" windowWidth="23256" windowHeight="12456" tabRatio="942" xr2:uid="{00000000-000D-0000-FFFF-FFFF00000000}"/>
  </bookViews>
  <sheets>
    <sheet name="ENTER SCORE HERE" sheetId="8" r:id="rId1"/>
    <sheet name="Reliability Results" sheetId="7" r:id="rId2"/>
    <sheet name="Video1_eatplay" sheetId="1" state="hidden" r:id="rId3"/>
    <sheet name="Video2_teatime" sheetId="3" state="hidden" r:id="rId4"/>
    <sheet name="Video3_bath" sheetId="5" state="hidden" r:id="rId5"/>
    <sheet name="Video4_cooking" sheetId="4" state="hidden" r:id="rId6"/>
    <sheet name="Video5_lunch" sheetId="2" state="hidden" r:id="rId7"/>
    <sheet name="Video6_breakfast" sheetId="9" state="hidden" r:id="rId8"/>
    <sheet name="Video7_ramp" sheetId="10"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 r="P3" i="2"/>
  <c r="O3" i="2"/>
  <c r="N3" i="2"/>
  <c r="M3" i="2"/>
  <c r="L3" i="2"/>
  <c r="K3" i="2"/>
  <c r="J3" i="2"/>
  <c r="I3" i="2"/>
  <c r="H3" i="2"/>
  <c r="G3" i="2"/>
  <c r="F3" i="2"/>
  <c r="D3" i="2"/>
  <c r="C3" i="2"/>
  <c r="B3" i="2"/>
  <c r="P3" i="5"/>
  <c r="O3" i="5"/>
  <c r="N3" i="5"/>
  <c r="M3" i="5"/>
  <c r="L3" i="5"/>
  <c r="K3" i="5"/>
  <c r="J3" i="5"/>
  <c r="I3" i="5"/>
  <c r="H3" i="5"/>
  <c r="G3" i="5"/>
  <c r="F3" i="5"/>
  <c r="E3" i="5"/>
  <c r="D3" i="5"/>
  <c r="C3" i="5"/>
  <c r="B3" i="5"/>
  <c r="I3" i="3"/>
  <c r="P3" i="1"/>
  <c r="O3" i="1"/>
  <c r="N3" i="1"/>
  <c r="M3" i="1"/>
  <c r="L3" i="1"/>
  <c r="K3" i="1"/>
  <c r="J3" i="1"/>
  <c r="I3" i="1"/>
  <c r="H3" i="1"/>
  <c r="G3" i="1"/>
  <c r="F3" i="1"/>
  <c r="E3" i="1"/>
  <c r="D3" i="1"/>
  <c r="C3" i="1"/>
  <c r="B3" i="1"/>
  <c r="P3" i="4"/>
  <c r="O3" i="4"/>
  <c r="B3" i="3"/>
  <c r="P3" i="10"/>
  <c r="P6" i="10" s="1"/>
  <c r="O3" i="10"/>
  <c r="O5" i="10" s="1"/>
  <c r="N3" i="10"/>
  <c r="N5" i="10" s="1"/>
  <c r="M3" i="10"/>
  <c r="M5" i="10" s="1"/>
  <c r="L3" i="10"/>
  <c r="L5" i="10" s="1"/>
  <c r="K3" i="10"/>
  <c r="K6" i="10" s="1"/>
  <c r="J3" i="10"/>
  <c r="J6" i="10" s="1"/>
  <c r="I3" i="10"/>
  <c r="I5" i="10" s="1"/>
  <c r="H3" i="10"/>
  <c r="G3" i="10"/>
  <c r="G6" i="10" s="1"/>
  <c r="F3" i="10"/>
  <c r="F5" i="10" s="1"/>
  <c r="E3" i="10"/>
  <c r="E5" i="10" s="1"/>
  <c r="D3" i="10"/>
  <c r="D5" i="10" s="1"/>
  <c r="C3" i="10"/>
  <c r="C5" i="10" s="1"/>
  <c r="B3" i="10"/>
  <c r="B5" i="10" s="1"/>
  <c r="G3" i="9"/>
  <c r="G6" i="9" s="1"/>
  <c r="P3" i="9"/>
  <c r="P5" i="9" s="1"/>
  <c r="O3" i="9"/>
  <c r="O5" i="9" s="1"/>
  <c r="N3" i="9"/>
  <c r="N6" i="9" s="1"/>
  <c r="M3" i="9"/>
  <c r="M6" i="9" s="1"/>
  <c r="L3" i="9"/>
  <c r="L6" i="9" s="1"/>
  <c r="K3" i="9"/>
  <c r="K6" i="9" s="1"/>
  <c r="J3" i="9"/>
  <c r="J6" i="9" s="1"/>
  <c r="I3" i="9"/>
  <c r="H3" i="9"/>
  <c r="H5" i="9" s="1"/>
  <c r="F3" i="9"/>
  <c r="F5" i="9" s="1"/>
  <c r="E3" i="9"/>
  <c r="E5" i="9" s="1"/>
  <c r="D3" i="9"/>
  <c r="D6" i="9" s="1"/>
  <c r="C3" i="9"/>
  <c r="C5" i="9" s="1"/>
  <c r="B3" i="9"/>
  <c r="B6" i="9"/>
  <c r="H5" i="10"/>
  <c r="J5" i="9"/>
  <c r="I5" i="9"/>
  <c r="C6" i="9"/>
  <c r="N3" i="4"/>
  <c r="M3" i="4"/>
  <c r="L3" i="4"/>
  <c r="K3" i="4"/>
  <c r="J3" i="4"/>
  <c r="I3" i="4"/>
  <c r="H3" i="4"/>
  <c r="G3" i="4"/>
  <c r="F3" i="4"/>
  <c r="E3" i="4"/>
  <c r="D3" i="4"/>
  <c r="C3" i="4"/>
  <c r="B3" i="4"/>
  <c r="P3" i="3"/>
  <c r="O3" i="3"/>
  <c r="N3" i="3"/>
  <c r="M3" i="3"/>
  <c r="L3" i="3"/>
  <c r="K3" i="3"/>
  <c r="J3" i="3"/>
  <c r="C3" i="3"/>
  <c r="D3" i="3"/>
  <c r="E3" i="3"/>
  <c r="F3" i="3"/>
  <c r="G3" i="3"/>
  <c r="H3" i="3"/>
  <c r="D6" i="10" l="1"/>
  <c r="M6" i="10"/>
  <c r="M7" i="10" s="1"/>
  <c r="L6" i="10"/>
  <c r="L7" i="10" s="1"/>
  <c r="K5" i="9"/>
  <c r="K7" i="9" s="1"/>
  <c r="H14" i="7" s="1"/>
  <c r="N6" i="10"/>
  <c r="N7" i="10" s="1"/>
  <c r="L5" i="9"/>
  <c r="L7" i="9" s="1"/>
  <c r="H15" i="7" s="1"/>
  <c r="C6" i="10"/>
  <c r="C7" i="10" s="1"/>
  <c r="M5" i="9"/>
  <c r="M7" i="9" s="1"/>
  <c r="H16" i="7" s="1"/>
  <c r="N5" i="9"/>
  <c r="N7" i="9" s="1"/>
  <c r="H17" i="7" s="1"/>
  <c r="J5" i="10"/>
  <c r="J7" i="10" s="1"/>
  <c r="K5" i="10"/>
  <c r="K7" i="10" s="1"/>
  <c r="D7" i="10"/>
  <c r="C7" i="9"/>
  <c r="H6" i="7" s="1"/>
  <c r="B6" i="10"/>
  <c r="B7" i="10" s="1"/>
  <c r="D5" i="9"/>
  <c r="D7" i="9" s="1"/>
  <c r="H7" i="7" s="1"/>
  <c r="B5" i="9"/>
  <c r="B7" i="9" s="1"/>
  <c r="E6" i="10"/>
  <c r="E7" i="10" s="1"/>
  <c r="F6" i="10"/>
  <c r="F7" i="10" s="1"/>
  <c r="H6" i="10"/>
  <c r="H7" i="10" s="1"/>
  <c r="G5" i="10"/>
  <c r="G7" i="10" s="1"/>
  <c r="P5" i="10"/>
  <c r="O6" i="10"/>
  <c r="O7" i="10" s="1"/>
  <c r="I6" i="10"/>
  <c r="I7" i="10" s="1"/>
  <c r="J7" i="9"/>
  <c r="H13" i="7" s="1"/>
  <c r="O6" i="9"/>
  <c r="P6" i="9"/>
  <c r="P7" i="9" s="1"/>
  <c r="H19" i="7" s="1"/>
  <c r="H6" i="9"/>
  <c r="H7" i="9" s="1"/>
  <c r="H11" i="7" s="1"/>
  <c r="G5" i="9"/>
  <c r="G7" i="9" s="1"/>
  <c r="H10" i="7" s="1"/>
  <c r="F6" i="9"/>
  <c r="F7" i="9" s="1"/>
  <c r="H9" i="7" s="1"/>
  <c r="E6" i="9"/>
  <c r="E7" i="9" s="1"/>
  <c r="H8" i="7" s="1"/>
  <c r="I6" i="9"/>
  <c r="I7" i="9" s="1"/>
  <c r="H12" i="7" s="1"/>
  <c r="P6" i="5"/>
  <c r="O6" i="5"/>
  <c r="N6" i="5"/>
  <c r="M6" i="5"/>
  <c r="L6" i="5"/>
  <c r="K6" i="5"/>
  <c r="J6" i="5"/>
  <c r="I6" i="5"/>
  <c r="H6" i="5"/>
  <c r="G6" i="5"/>
  <c r="F6" i="5"/>
  <c r="E6" i="5"/>
  <c r="D6" i="5"/>
  <c r="C6" i="5"/>
  <c r="B6" i="5"/>
  <c r="P5" i="5"/>
  <c r="O5" i="5"/>
  <c r="N5" i="5"/>
  <c r="M5" i="5"/>
  <c r="L5" i="5"/>
  <c r="K5" i="5"/>
  <c r="J5" i="5"/>
  <c r="I5" i="5"/>
  <c r="H5" i="5"/>
  <c r="G5" i="5"/>
  <c r="F5" i="5"/>
  <c r="E5" i="5"/>
  <c r="D5" i="5"/>
  <c r="C5" i="5"/>
  <c r="B5" i="5"/>
  <c r="P6" i="4"/>
  <c r="O6" i="4"/>
  <c r="N6" i="4"/>
  <c r="M6" i="4"/>
  <c r="L6" i="4"/>
  <c r="K6" i="4"/>
  <c r="J6" i="4"/>
  <c r="I6" i="4"/>
  <c r="H6" i="4"/>
  <c r="G6" i="4"/>
  <c r="F6" i="4"/>
  <c r="E6" i="4"/>
  <c r="D6" i="4"/>
  <c r="C6" i="4"/>
  <c r="B6" i="4"/>
  <c r="P5" i="4"/>
  <c r="O5" i="4"/>
  <c r="N5" i="4"/>
  <c r="M5" i="4"/>
  <c r="L5" i="4"/>
  <c r="K5" i="4"/>
  <c r="J5" i="4"/>
  <c r="I5" i="4"/>
  <c r="H5" i="4"/>
  <c r="G5" i="4"/>
  <c r="F5" i="4"/>
  <c r="E5" i="4"/>
  <c r="D5" i="4"/>
  <c r="C5" i="4"/>
  <c r="B5" i="4"/>
  <c r="P6" i="3"/>
  <c r="O6" i="3"/>
  <c r="N6" i="3"/>
  <c r="M6" i="3"/>
  <c r="L6" i="3"/>
  <c r="K6" i="3"/>
  <c r="J6" i="3"/>
  <c r="I6" i="3"/>
  <c r="H6" i="3"/>
  <c r="G6" i="3"/>
  <c r="F6" i="3"/>
  <c r="E6" i="3"/>
  <c r="D6" i="3"/>
  <c r="C6" i="3"/>
  <c r="B6" i="3"/>
  <c r="P5" i="3"/>
  <c r="O5" i="3"/>
  <c r="N5" i="3"/>
  <c r="M5" i="3"/>
  <c r="L5" i="3"/>
  <c r="K5" i="3"/>
  <c r="J5" i="3"/>
  <c r="I5" i="3"/>
  <c r="H5" i="3"/>
  <c r="G5" i="3"/>
  <c r="F5" i="3"/>
  <c r="E5" i="3"/>
  <c r="D5" i="3"/>
  <c r="C5" i="3"/>
  <c r="B5" i="3"/>
  <c r="P6" i="2"/>
  <c r="O6" i="2"/>
  <c r="N6" i="2"/>
  <c r="M6" i="2"/>
  <c r="L6" i="2"/>
  <c r="K6" i="2"/>
  <c r="J6" i="2"/>
  <c r="I6" i="2"/>
  <c r="H6" i="2"/>
  <c r="G6" i="2"/>
  <c r="F6" i="2"/>
  <c r="E6" i="2"/>
  <c r="D6" i="2"/>
  <c r="C6" i="2"/>
  <c r="B6" i="2"/>
  <c r="P5" i="2"/>
  <c r="O5" i="2"/>
  <c r="N5" i="2"/>
  <c r="M5" i="2"/>
  <c r="L5" i="2"/>
  <c r="K5" i="2"/>
  <c r="J5" i="2"/>
  <c r="I5" i="2"/>
  <c r="H5" i="2"/>
  <c r="G5" i="2"/>
  <c r="F5" i="2"/>
  <c r="E5" i="2"/>
  <c r="D5" i="2"/>
  <c r="C5" i="2"/>
  <c r="B5" i="2"/>
  <c r="P6" i="1"/>
  <c r="O6" i="1"/>
  <c r="N6" i="1"/>
  <c r="M6" i="1"/>
  <c r="L6" i="1"/>
  <c r="K5" i="1"/>
  <c r="J6" i="1"/>
  <c r="I5" i="1"/>
  <c r="H6" i="1"/>
  <c r="G6" i="1"/>
  <c r="F6" i="1"/>
  <c r="E6" i="1"/>
  <c r="D6" i="1"/>
  <c r="C6" i="1"/>
  <c r="B5" i="1"/>
  <c r="F7" i="5" l="1"/>
  <c r="E9" i="7" s="1"/>
  <c r="M7" i="4"/>
  <c r="F16" i="7" s="1"/>
  <c r="N7" i="5"/>
  <c r="E17" i="7" s="1"/>
  <c r="F7" i="4"/>
  <c r="F9" i="7" s="1"/>
  <c r="N7" i="4"/>
  <c r="F17" i="7" s="1"/>
  <c r="N7" i="2"/>
  <c r="G17" i="7" s="1"/>
  <c r="I5" i="7"/>
  <c r="I6" i="7"/>
  <c r="I7" i="7"/>
  <c r="I8" i="7"/>
  <c r="I9" i="7"/>
  <c r="I10" i="7"/>
  <c r="I11" i="7"/>
  <c r="I12" i="7"/>
  <c r="I13" i="7"/>
  <c r="I14" i="7"/>
  <c r="I15" i="7"/>
  <c r="I16" i="7"/>
  <c r="I17" i="7"/>
  <c r="I18" i="7"/>
  <c r="P7" i="10"/>
  <c r="G10" i="10"/>
  <c r="I22" i="7" s="1"/>
  <c r="O7" i="9"/>
  <c r="H18" i="7" s="1"/>
  <c r="G10" i="9"/>
  <c r="H22" i="7"/>
  <c r="H5" i="7"/>
  <c r="N7" i="3"/>
  <c r="B7" i="5"/>
  <c r="E5" i="7" s="1"/>
  <c r="B7" i="4"/>
  <c r="F5" i="7" s="1"/>
  <c r="L7" i="4"/>
  <c r="F15" i="7" s="1"/>
  <c r="B7" i="2"/>
  <c r="G5" i="7" s="1"/>
  <c r="F7" i="2"/>
  <c r="G9" i="7" s="1"/>
  <c r="B9" i="10"/>
  <c r="B10" i="10"/>
  <c r="B9" i="9"/>
  <c r="B10" i="9"/>
  <c r="G7" i="4"/>
  <c r="F10" i="7" s="1"/>
  <c r="H7" i="4"/>
  <c r="F11" i="7" s="1"/>
  <c r="F7" i="3"/>
  <c r="M7" i="5"/>
  <c r="E16" i="7" s="1"/>
  <c r="H7" i="5"/>
  <c r="E11" i="7" s="1"/>
  <c r="L7" i="2"/>
  <c r="G15" i="7" s="1"/>
  <c r="G7" i="2"/>
  <c r="G10" i="7" s="1"/>
  <c r="M7" i="2"/>
  <c r="G16" i="7" s="1"/>
  <c r="H7" i="2"/>
  <c r="G11" i="7" s="1"/>
  <c r="L7" i="3"/>
  <c r="M7" i="3"/>
  <c r="G7" i="3"/>
  <c r="B7" i="3"/>
  <c r="C7" i="2"/>
  <c r="G6" i="7" s="1"/>
  <c r="I7" i="2"/>
  <c r="G12" i="7" s="1"/>
  <c r="O7" i="2"/>
  <c r="G18" i="7" s="1"/>
  <c r="C7" i="3"/>
  <c r="I7" i="3"/>
  <c r="O7" i="3"/>
  <c r="C7" i="4"/>
  <c r="F6" i="7" s="1"/>
  <c r="I7" i="4"/>
  <c r="F12" i="7" s="1"/>
  <c r="O7" i="4"/>
  <c r="F18" i="7" s="1"/>
  <c r="C7" i="5"/>
  <c r="E6" i="7" s="1"/>
  <c r="I7" i="5"/>
  <c r="E12" i="7" s="1"/>
  <c r="O7" i="5"/>
  <c r="E18" i="7" s="1"/>
  <c r="D7" i="2"/>
  <c r="G7" i="7" s="1"/>
  <c r="J7" i="2"/>
  <c r="G13" i="7" s="1"/>
  <c r="P7" i="2"/>
  <c r="G19" i="7" s="1"/>
  <c r="D7" i="3"/>
  <c r="J7" i="3"/>
  <c r="P7" i="3"/>
  <c r="D7" i="4"/>
  <c r="F7" i="7" s="1"/>
  <c r="J7" i="4"/>
  <c r="F13" i="7" s="1"/>
  <c r="P7" i="4"/>
  <c r="F19" i="7" s="1"/>
  <c r="D7" i="5"/>
  <c r="E7" i="7" s="1"/>
  <c r="J7" i="5"/>
  <c r="E13" i="7" s="1"/>
  <c r="E7" i="2"/>
  <c r="G8" i="7" s="1"/>
  <c r="K7" i="2"/>
  <c r="G14" i="7" s="1"/>
  <c r="E7" i="3"/>
  <c r="K7" i="3"/>
  <c r="E7" i="4"/>
  <c r="F8" i="7" s="1"/>
  <c r="K7" i="4"/>
  <c r="F14" i="7" s="1"/>
  <c r="E7" i="5"/>
  <c r="E8" i="7" s="1"/>
  <c r="K7" i="5"/>
  <c r="E14" i="7" s="1"/>
  <c r="P7" i="5"/>
  <c r="E19" i="7" s="1"/>
  <c r="L7" i="5"/>
  <c r="E15" i="7" s="1"/>
  <c r="H7" i="3"/>
  <c r="G7" i="5"/>
  <c r="E10" i="7" s="1"/>
  <c r="E5" i="1"/>
  <c r="E7" i="1" s="1"/>
  <c r="M5" i="1"/>
  <c r="M7" i="1" s="1"/>
  <c r="K6" i="1"/>
  <c r="K7" i="1" s="1"/>
  <c r="D5" i="1"/>
  <c r="D7" i="1" s="1"/>
  <c r="J5" i="1"/>
  <c r="J7" i="1" s="1"/>
  <c r="L5" i="1"/>
  <c r="L7" i="1" s="1"/>
  <c r="C15" i="7" s="1"/>
  <c r="N5" i="1"/>
  <c r="N7" i="1" s="1"/>
  <c r="I6" i="1"/>
  <c r="I7" i="1" s="1"/>
  <c r="G10" i="5"/>
  <c r="E22" i="7" s="1"/>
  <c r="B10" i="5"/>
  <c r="E21" i="7" s="1"/>
  <c r="G10" i="4"/>
  <c r="F22" i="7" s="1"/>
  <c r="B9" i="5"/>
  <c r="E23" i="7" s="1"/>
  <c r="B9" i="4"/>
  <c r="F23" i="7" s="1"/>
  <c r="B10" i="4"/>
  <c r="F21" i="7" s="1"/>
  <c r="B9" i="3"/>
  <c r="B10" i="3"/>
  <c r="G10" i="3"/>
  <c r="G10" i="2"/>
  <c r="G22" i="7" s="1"/>
  <c r="B9" i="2"/>
  <c r="G23" i="7" s="1"/>
  <c r="B10" i="2"/>
  <c r="G21" i="7" s="1"/>
  <c r="P5" i="1"/>
  <c r="P7" i="1" s="1"/>
  <c r="O5" i="1"/>
  <c r="O7" i="1" s="1"/>
  <c r="H5" i="1"/>
  <c r="H7" i="1" s="1"/>
  <c r="G5" i="1"/>
  <c r="G7" i="1" s="1"/>
  <c r="C10" i="7" s="1"/>
  <c r="F5" i="1"/>
  <c r="F7" i="1" s="1"/>
  <c r="C5" i="1"/>
  <c r="C7" i="1" s="1"/>
  <c r="B6" i="1"/>
  <c r="B7" i="1" s="1"/>
  <c r="C5" i="7" s="1"/>
  <c r="D16" i="7" l="1"/>
  <c r="D14" i="7"/>
  <c r="D12" i="7"/>
  <c r="I21" i="7"/>
  <c r="I23" i="7"/>
  <c r="I19" i="7"/>
  <c r="H21" i="7"/>
  <c r="H23" i="7"/>
  <c r="D19" i="7"/>
  <c r="D18" i="7"/>
  <c r="D22" i="7"/>
  <c r="D17" i="7"/>
  <c r="D15" i="7"/>
  <c r="D13" i="7"/>
  <c r="D11" i="7"/>
  <c r="D10" i="7"/>
  <c r="D9" i="7"/>
  <c r="D8" i="7"/>
  <c r="D7" i="7"/>
  <c r="D6" i="7"/>
  <c r="D21" i="7"/>
  <c r="D23" i="7"/>
  <c r="D25" i="7" s="1"/>
  <c r="D5" i="7"/>
  <c r="C19" i="7"/>
  <c r="C18" i="7"/>
  <c r="C17" i="7"/>
  <c r="C6" i="7"/>
  <c r="C9" i="7"/>
  <c r="C11" i="7"/>
  <c r="C12" i="7"/>
  <c r="C13" i="7"/>
  <c r="C7" i="7"/>
  <c r="C14" i="7"/>
  <c r="C16" i="7"/>
  <c r="C8" i="7"/>
  <c r="G25" i="7"/>
  <c r="F25" i="7"/>
  <c r="E25" i="7"/>
  <c r="G10" i="1"/>
  <c r="B10" i="1"/>
  <c r="C21" i="7" s="1"/>
  <c r="B9" i="1"/>
  <c r="C23" i="7" l="1"/>
  <c r="C25" i="7" s="1"/>
  <c r="A26" i="7" s="1"/>
  <c r="C22" i="7"/>
</calcChain>
</file>

<file path=xl/sharedStrings.xml><?xml version="1.0" encoding="utf-8"?>
<sst xmlns="http://schemas.openxmlformats.org/spreadsheetml/2006/main" count="474" uniqueCount="62">
  <si>
    <t xml:space="preserve">Enter your totals for each item. Then, open the Reliability Results to see your scores. You may enter as many or few videos as you like, but you must have all items scored for any single video. If score is highlighted on GREEN, your score is HIGHER than the correct score. If your score is highlighted YELLOW, your score is LOWER than the correct score. </t>
  </si>
  <si>
    <t>Video 1</t>
  </si>
  <si>
    <t>Scores 1</t>
  </si>
  <si>
    <t>Video 2</t>
  </si>
  <si>
    <t>Scores 2</t>
  </si>
  <si>
    <t>Video 3</t>
  </si>
  <si>
    <t>Scores 3</t>
  </si>
  <si>
    <t>Video 4</t>
  </si>
  <si>
    <t>Scores 4</t>
  </si>
  <si>
    <t>Video 5</t>
  </si>
  <si>
    <t>Scores 5</t>
  </si>
  <si>
    <t>Video 6</t>
  </si>
  <si>
    <t>Scores 6</t>
  </si>
  <si>
    <t>Video 7</t>
  </si>
  <si>
    <t>Scores 7</t>
  </si>
  <si>
    <t>Comment</t>
  </si>
  <si>
    <t>Imitate</t>
  </si>
  <si>
    <t>OpenQ</t>
  </si>
  <si>
    <t>YesNoQ</t>
  </si>
  <si>
    <t>Praise</t>
  </si>
  <si>
    <t>Choice</t>
  </si>
  <si>
    <t>TimeD</t>
  </si>
  <si>
    <t>Tlk2Adult</t>
  </si>
  <si>
    <t>Tlk2OthCh</t>
  </si>
  <si>
    <t>Directn</t>
  </si>
  <si>
    <t>Disappv</t>
  </si>
  <si>
    <t>Gestures</t>
  </si>
  <si>
    <t>Vocalizn</t>
  </si>
  <si>
    <t>Words</t>
  </si>
  <si>
    <t>Multiwds</t>
  </si>
  <si>
    <t>RESULTS</t>
  </si>
  <si>
    <r>
      <rPr>
        <sz val="10"/>
        <color rgb="FF000000"/>
        <rFont val="Gadugi"/>
        <family val="2"/>
      </rPr>
      <t xml:space="preserve">You must receive a Total % Agreement of </t>
    </r>
    <r>
      <rPr>
        <i/>
        <sz val="10"/>
        <color rgb="FF000000"/>
        <rFont val="Gadugi"/>
        <family val="2"/>
      </rPr>
      <t>85% or higher</t>
    </r>
    <r>
      <rPr>
        <sz val="10"/>
        <color rgb="FF000000"/>
        <rFont val="Gadugi"/>
        <family val="2"/>
      </rPr>
      <t xml:space="preserve"> (on percentages below) on three videos to be certified in the measure. Highlighted scores are NOT reliable, and those items should be reviewed.</t>
    </r>
  </si>
  <si>
    <t>% agreement</t>
  </si>
  <si>
    <t>Total Caregiver</t>
  </si>
  <si>
    <t>Total Child</t>
  </si>
  <si>
    <t>Total Reliability</t>
  </si>
  <si>
    <t>A1</t>
  </si>
  <si>
    <t>A2</t>
  </si>
  <si>
    <t>A3</t>
  </si>
  <si>
    <t>A4</t>
  </si>
  <si>
    <t>A5</t>
  </si>
  <si>
    <t>A6</t>
  </si>
  <si>
    <t>A7</t>
  </si>
  <si>
    <t>A8</t>
  </si>
  <si>
    <t>A9</t>
  </si>
  <si>
    <t>A10</t>
  </si>
  <si>
    <t>A11</t>
  </si>
  <si>
    <t>B1</t>
  </si>
  <si>
    <t>B2</t>
  </si>
  <si>
    <t>B3</t>
  </si>
  <si>
    <t>B4</t>
  </si>
  <si>
    <t>Correct Scores</t>
  </si>
  <si>
    <t>Coder Scores</t>
  </si>
  <si>
    <t>Agree</t>
  </si>
  <si>
    <t>Disagree</t>
  </si>
  <si>
    <t>% Agree</t>
  </si>
  <si>
    <t xml:space="preserve"> </t>
  </si>
  <si>
    <t>Total rel %</t>
  </si>
  <si>
    <t>Caregiver rel %</t>
  </si>
  <si>
    <t>Child rel %</t>
  </si>
  <si>
    <t>Gesture</t>
  </si>
  <si>
    <t>Tchr rel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</si>
</sst>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sz val="8"/>
      <name val="Arial"/>
      <family val="2"/>
    </font>
    <font>
      <sz val="10"/>
      <name val="Gadugi"/>
      <family val="2"/>
    </font>
    <font>
      <sz val="26"/>
      <color theme="3" tint="0.39997558519241921"/>
      <name val="Gadugi"/>
      <family val="2"/>
    </font>
    <font>
      <sz val="10"/>
      <color rgb="FFFF0000"/>
      <name val="Arial"/>
      <family val="2"/>
    </font>
    <font>
      <sz val="10"/>
      <color indexed="10"/>
      <name val="Arial"/>
      <family val="2"/>
    </font>
    <font>
      <b/>
      <sz val="10"/>
      <name val="Gadugi"/>
      <family val="2"/>
    </font>
    <font>
      <sz val="14"/>
      <name val="Gadugi"/>
      <family val="2"/>
    </font>
    <font>
      <sz val="14"/>
      <name val="Arial"/>
      <family val="2"/>
    </font>
    <font>
      <sz val="24"/>
      <name val="Gadugi"/>
      <family val="2"/>
    </font>
    <font>
      <sz val="10"/>
      <color rgb="FF000000"/>
      <name val="Gadugi"/>
      <family val="2"/>
    </font>
    <font>
      <i/>
      <sz val="10"/>
      <color rgb="FF000000"/>
      <name val="Gadugi"/>
      <family val="2"/>
    </font>
    <font>
      <sz val="14"/>
      <name val="Times New Roman"/>
      <family val="1"/>
    </font>
    <font>
      <b/>
      <sz val="14"/>
      <name val="Times New Roman"/>
      <family val="1"/>
    </font>
    <font>
      <sz val="16"/>
      <name val="Times New Roman"/>
      <family val="1"/>
    </font>
  </fonts>
  <fills count="8">
    <fill>
      <patternFill patternType="none"/>
    </fill>
    <fill>
      <patternFill patternType="gray125"/>
    </fill>
    <fill>
      <patternFill patternType="solid">
        <fgColor indexed="13"/>
        <bgColor indexed="64"/>
      </patternFill>
    </fill>
    <fill>
      <patternFill patternType="solid">
        <fgColor rgb="FF5BC99A"/>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rgb="FFC2F1F0"/>
        <bgColor indexed="64"/>
      </patternFill>
    </fill>
  </fills>
  <borders count="53">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10"/>
      </left>
      <right/>
      <top style="medium">
        <color indexed="10"/>
      </top>
      <bottom style="thin">
        <color indexed="64"/>
      </bottom>
      <diagonal/>
    </border>
    <border>
      <left/>
      <right/>
      <top style="medium">
        <color indexed="10"/>
      </top>
      <bottom style="thin">
        <color indexed="64"/>
      </bottom>
      <diagonal/>
    </border>
    <border>
      <left/>
      <right style="thin">
        <color indexed="64"/>
      </right>
      <top style="medium">
        <color indexed="10"/>
      </top>
      <bottom style="thin">
        <color indexed="64"/>
      </bottom>
      <diagonal/>
    </border>
    <border>
      <left/>
      <right style="medium">
        <color indexed="10"/>
      </right>
      <top style="medium">
        <color indexed="10"/>
      </top>
      <bottom style="thin">
        <color indexed="64"/>
      </bottom>
      <diagonal/>
    </border>
    <border>
      <left style="medium">
        <color indexed="10"/>
      </left>
      <right/>
      <top/>
      <bottom style="medium">
        <color indexed="10"/>
      </bottom>
      <diagonal/>
    </border>
    <border>
      <left/>
      <right/>
      <top/>
      <bottom style="medium">
        <color indexed="10"/>
      </bottom>
      <diagonal/>
    </border>
    <border>
      <left/>
      <right style="thin">
        <color indexed="64"/>
      </right>
      <top/>
      <bottom style="medium">
        <color indexed="10"/>
      </bottom>
      <diagonal/>
    </border>
    <border>
      <left/>
      <right style="medium">
        <color indexed="10"/>
      </right>
      <top/>
      <bottom style="medium">
        <color indexed="10"/>
      </bottom>
      <diagonal/>
    </border>
    <border>
      <left style="thin">
        <color indexed="64"/>
      </left>
      <right style="thin">
        <color indexed="64"/>
      </right>
      <top style="thin">
        <color indexed="64"/>
      </top>
      <bottom style="thin">
        <color indexed="64"/>
      </bottom>
      <diagonal/>
    </border>
    <border>
      <left style="medium">
        <color indexed="64"/>
      </left>
      <right/>
      <top style="medium">
        <color indexed="10"/>
      </top>
      <bottom style="thin">
        <color indexed="64"/>
      </bottom>
      <diagonal/>
    </border>
    <border>
      <left style="medium">
        <color indexed="64"/>
      </left>
      <right/>
      <top/>
      <bottom style="medium">
        <color indexed="10"/>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ck">
        <color rgb="FFFF0000"/>
      </top>
      <bottom style="medium">
        <color indexed="10"/>
      </bottom>
      <diagonal/>
    </border>
    <border>
      <left/>
      <right/>
      <top style="thick">
        <color rgb="FFFF0000"/>
      </top>
      <bottom style="medium">
        <color indexed="10"/>
      </bottom>
      <diagonal/>
    </border>
    <border>
      <left/>
      <right style="medium">
        <color indexed="10"/>
      </right>
      <top style="thick">
        <color rgb="FFFF0000"/>
      </top>
      <bottom style="medium">
        <color indexed="10"/>
      </bottom>
      <diagonal/>
    </border>
    <border>
      <left style="medium">
        <color indexed="10"/>
      </left>
      <right/>
      <top/>
      <bottom style="thick">
        <color rgb="FFFF0000"/>
      </bottom>
      <diagonal/>
    </border>
    <border>
      <left/>
      <right/>
      <top/>
      <bottom style="thick">
        <color rgb="FFFF0000"/>
      </bottom>
      <diagonal/>
    </border>
    <border>
      <left style="medium">
        <color rgb="FFFF0000"/>
      </left>
      <right/>
      <top/>
      <bottom style="medium">
        <color rgb="FFFF0000"/>
      </bottom>
      <diagonal/>
    </border>
    <border>
      <left/>
      <right/>
      <top/>
      <bottom style="medium">
        <color rgb="FFFF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9" fontId="1" fillId="0" borderId="0" applyFont="0" applyFill="0" applyBorder="0" applyAlignment="0" applyProtection="0"/>
  </cellStyleXfs>
  <cellXfs count="91">
    <xf numFmtId="0" fontId="0" fillId="0" borderId="0" xfId="0"/>
    <xf numFmtId="2" fontId="2" fillId="0" borderId="0" xfId="0" applyNumberFormat="1" applyFont="1" applyAlignment="1">
      <alignment shrinkToFit="1"/>
    </xf>
    <xf numFmtId="0" fontId="3" fillId="0" borderId="0" xfId="0" applyFont="1"/>
    <xf numFmtId="2" fontId="3" fillId="0" borderId="0" xfId="0" applyNumberFormat="1" applyFont="1"/>
    <xf numFmtId="0" fontId="3" fillId="0" borderId="23" xfId="0" applyFont="1" applyBorder="1"/>
    <xf numFmtId="0" fontId="3" fillId="0" borderId="25" xfId="0" applyFont="1" applyBorder="1"/>
    <xf numFmtId="1" fontId="3" fillId="0" borderId="14" xfId="1" applyNumberFormat="1" applyFont="1" applyBorder="1"/>
    <xf numFmtId="1" fontId="3" fillId="0" borderId="26" xfId="1" applyNumberFormat="1" applyFont="1" applyBorder="1"/>
    <xf numFmtId="0" fontId="3" fillId="0" borderId="27" xfId="0" applyFont="1" applyBorder="1"/>
    <xf numFmtId="1" fontId="3" fillId="0" borderId="21" xfId="1" applyNumberFormat="1" applyFont="1" applyBorder="1"/>
    <xf numFmtId="0" fontId="4" fillId="0" borderId="0" xfId="0" applyFont="1"/>
    <xf numFmtId="0" fontId="3" fillId="3" borderId="25" xfId="0" applyFont="1" applyFill="1" applyBorder="1"/>
    <xf numFmtId="0" fontId="3" fillId="4" borderId="25" xfId="0" applyFont="1" applyFill="1" applyBorder="1"/>
    <xf numFmtId="0" fontId="3" fillId="5" borderId="25" xfId="0" applyFont="1" applyFill="1" applyBorder="1"/>
    <xf numFmtId="0" fontId="3" fillId="6" borderId="17" xfId="0" applyFont="1" applyFill="1" applyBorder="1"/>
    <xf numFmtId="1" fontId="3" fillId="6" borderId="18" xfId="0" applyNumberFormat="1" applyFont="1" applyFill="1" applyBorder="1"/>
    <xf numFmtId="1" fontId="3" fillId="6" borderId="19" xfId="0" applyNumberFormat="1" applyFont="1" applyFill="1" applyBorder="1"/>
    <xf numFmtId="0" fontId="5" fillId="0" borderId="0" xfId="0" applyFont="1"/>
    <xf numFmtId="0" fontId="1" fillId="0" borderId="1" xfId="0" applyFont="1" applyBorder="1"/>
    <xf numFmtId="2" fontId="1" fillId="0" borderId="0" xfId="0" applyNumberFormat="1" applyFont="1" applyAlignment="1">
      <alignment shrinkToFit="1"/>
    </xf>
    <xf numFmtId="0" fontId="1" fillId="0" borderId="2" xfId="0" applyFont="1" applyBorder="1"/>
    <xf numFmtId="0" fontId="1" fillId="0" borderId="0" xfId="0" applyFont="1"/>
    <xf numFmtId="0" fontId="1" fillId="0" borderId="14" xfId="0" applyFont="1" applyBorder="1"/>
    <xf numFmtId="0" fontId="6" fillId="0" borderId="1" xfId="0" applyFont="1" applyBorder="1"/>
    <xf numFmtId="1" fontId="1" fillId="0" borderId="14" xfId="0" applyNumberFormat="1" applyFont="1" applyBorder="1" applyAlignment="1">
      <alignment shrinkToFit="1"/>
    </xf>
    <xf numFmtId="2" fontId="1" fillId="0" borderId="2" xfId="0" applyNumberFormat="1" applyFont="1" applyBorder="1" applyAlignment="1">
      <alignment shrinkToFit="1"/>
    </xf>
    <xf numFmtId="0" fontId="1" fillId="2" borderId="15" xfId="0" applyFont="1" applyFill="1" applyBorder="1"/>
    <xf numFmtId="2" fontId="1" fillId="2" borderId="7" xfId="0" applyNumberFormat="1" applyFont="1" applyFill="1" applyBorder="1" applyAlignment="1">
      <alignment shrinkToFit="1"/>
    </xf>
    <xf numFmtId="2" fontId="1" fillId="2" borderId="9" xfId="0" applyNumberFormat="1" applyFont="1" applyFill="1" applyBorder="1" applyAlignment="1">
      <alignment shrinkToFit="1"/>
    </xf>
    <xf numFmtId="2" fontId="1" fillId="0" borderId="31" xfId="0" applyNumberFormat="1" applyFont="1" applyBorder="1"/>
    <xf numFmtId="2" fontId="1" fillId="0" borderId="32" xfId="0" applyNumberFormat="1" applyFont="1" applyBorder="1" applyAlignment="1">
      <alignment shrinkToFit="1"/>
    </xf>
    <xf numFmtId="0" fontId="1" fillId="0" borderId="32" xfId="0" applyFont="1" applyBorder="1"/>
    <xf numFmtId="0" fontId="1" fillId="2" borderId="16" xfId="0" applyFont="1" applyFill="1" applyBorder="1"/>
    <xf numFmtId="2" fontId="1" fillId="2" borderId="11" xfId="0" applyNumberFormat="1" applyFont="1" applyFill="1" applyBorder="1" applyAlignment="1">
      <alignment shrinkToFit="1"/>
    </xf>
    <xf numFmtId="2" fontId="1" fillId="2" borderId="12" xfId="0" applyNumberFormat="1" applyFont="1" applyFill="1" applyBorder="1" applyAlignment="1">
      <alignment shrinkToFit="1"/>
    </xf>
    <xf numFmtId="2" fontId="1" fillId="2" borderId="28" xfId="0" applyNumberFormat="1" applyFont="1" applyFill="1" applyBorder="1"/>
    <xf numFmtId="2" fontId="1" fillId="2" borderId="29" xfId="0" applyNumberFormat="1" applyFont="1" applyFill="1" applyBorder="1" applyAlignment="1">
      <alignment shrinkToFit="1"/>
    </xf>
    <xf numFmtId="2" fontId="1" fillId="2" borderId="30" xfId="0" applyNumberFormat="1" applyFont="1" applyFill="1" applyBorder="1" applyAlignment="1">
      <alignment shrinkToFit="1"/>
    </xf>
    <xf numFmtId="0" fontId="1" fillId="0" borderId="3" xfId="0" applyFont="1" applyBorder="1"/>
    <xf numFmtId="2" fontId="1" fillId="0" borderId="4" xfId="0" applyNumberFormat="1" applyFont="1" applyBorder="1" applyAlignment="1">
      <alignment shrinkToFit="1"/>
    </xf>
    <xf numFmtId="2" fontId="1" fillId="0" borderId="5" xfId="0" applyNumberFormat="1" applyFont="1" applyBorder="1" applyAlignment="1">
      <alignment shrinkToFit="1"/>
    </xf>
    <xf numFmtId="2" fontId="1" fillId="0" borderId="0" xfId="0" applyNumberFormat="1" applyFont="1" applyAlignment="1">
      <alignment horizontal="center" shrinkToFit="1"/>
    </xf>
    <xf numFmtId="0" fontId="1" fillId="2" borderId="6" xfId="0" applyFont="1" applyFill="1" applyBorder="1"/>
    <xf numFmtId="2" fontId="1" fillId="2" borderId="8" xfId="0" applyNumberFormat="1" applyFont="1" applyFill="1" applyBorder="1" applyAlignment="1">
      <alignment shrinkToFit="1"/>
    </xf>
    <xf numFmtId="2" fontId="1" fillId="0" borderId="33" xfId="0" applyNumberFormat="1" applyFont="1" applyBorder="1"/>
    <xf numFmtId="2" fontId="1" fillId="0" borderId="34" xfId="0" applyNumberFormat="1" applyFont="1" applyBorder="1" applyAlignment="1">
      <alignment shrinkToFit="1"/>
    </xf>
    <xf numFmtId="0" fontId="1" fillId="0" borderId="34" xfId="0" applyFont="1" applyBorder="1"/>
    <xf numFmtId="0" fontId="1" fillId="2" borderId="10" xfId="0" applyFont="1" applyFill="1" applyBorder="1"/>
    <xf numFmtId="2" fontId="1" fillId="2" borderId="11" xfId="0" applyNumberFormat="1" applyFont="1" applyFill="1" applyBorder="1"/>
    <xf numFmtId="2" fontId="1" fillId="2" borderId="13" xfId="0" applyNumberFormat="1" applyFont="1" applyFill="1" applyBorder="1" applyAlignment="1">
      <alignment shrinkToFit="1"/>
    </xf>
    <xf numFmtId="0" fontId="1" fillId="0" borderId="14" xfId="0" applyFont="1" applyBorder="1" applyAlignment="1">
      <alignment vertical="center"/>
    </xf>
    <xf numFmtId="0" fontId="1" fillId="0" borderId="14" xfId="0" applyFont="1" applyBorder="1" applyAlignment="1">
      <alignment horizontal="center"/>
    </xf>
    <xf numFmtId="0" fontId="0" fillId="0" borderId="0" xfId="0" applyAlignment="1">
      <alignment horizontal="center"/>
    </xf>
    <xf numFmtId="2" fontId="1" fillId="0" borderId="0" xfId="0" applyNumberFormat="1" applyFont="1" applyAlignment="1">
      <alignment horizontal="center" vertical="center" shrinkToFit="1"/>
    </xf>
    <xf numFmtId="0" fontId="7" fillId="0" borderId="22" xfId="0" applyFont="1" applyBorder="1"/>
    <xf numFmtId="0" fontId="7" fillId="0" borderId="24" xfId="0" applyFont="1" applyBorder="1"/>
    <xf numFmtId="0" fontId="9" fillId="0" borderId="0" xfId="0" applyFont="1"/>
    <xf numFmtId="0" fontId="8" fillId="0" borderId="0" xfId="0" applyFont="1"/>
    <xf numFmtId="0" fontId="8" fillId="0" borderId="0" xfId="0" applyFont="1" applyAlignment="1">
      <alignment horizontal="center"/>
    </xf>
    <xf numFmtId="0" fontId="8" fillId="0" borderId="0" xfId="0" applyFont="1" applyAlignment="1">
      <alignment vertical="center" wrapText="1"/>
    </xf>
    <xf numFmtId="0" fontId="3" fillId="0" borderId="35" xfId="0" applyFont="1" applyBorder="1"/>
    <xf numFmtId="0" fontId="7" fillId="0" borderId="20" xfId="0" applyFont="1" applyBorder="1"/>
    <xf numFmtId="0" fontId="7" fillId="0" borderId="36" xfId="0" applyFont="1" applyBorder="1"/>
    <xf numFmtId="0" fontId="4" fillId="0" borderId="0" xfId="0" applyFont="1" applyAlignment="1">
      <alignment vertical="top" wrapText="1"/>
    </xf>
    <xf numFmtId="0" fontId="7" fillId="0" borderId="37" xfId="0" applyFont="1" applyBorder="1"/>
    <xf numFmtId="0" fontId="13" fillId="0" borderId="0" xfId="0" applyFont="1"/>
    <xf numFmtId="0" fontId="14" fillId="0" borderId="38" xfId="0" applyFont="1" applyBorder="1" applyAlignment="1">
      <alignment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5" fillId="0" borderId="41" xfId="0" applyFont="1" applyBorder="1" applyAlignment="1" applyProtection="1">
      <alignment horizontal="center" vertical="center"/>
      <protection locked="0"/>
    </xf>
    <xf numFmtId="0" fontId="15" fillId="0" borderId="42" xfId="0" applyFont="1" applyBorder="1" applyAlignment="1">
      <alignment horizontal="center" vertical="center"/>
    </xf>
    <xf numFmtId="0" fontId="15" fillId="0" borderId="42" xfId="0" applyFont="1" applyBorder="1" applyAlignment="1" applyProtection="1">
      <alignment horizontal="center" vertical="center"/>
      <protection locked="0"/>
    </xf>
    <xf numFmtId="0" fontId="15" fillId="0" borderId="43" xfId="0" applyFont="1" applyBorder="1" applyAlignment="1" applyProtection="1">
      <alignment horizontal="center" vertical="center"/>
      <protection locked="0"/>
    </xf>
    <xf numFmtId="0" fontId="15" fillId="0" borderId="44" xfId="0" applyFont="1" applyBorder="1" applyAlignment="1" applyProtection="1">
      <alignment horizontal="center" vertical="center"/>
      <protection locked="0"/>
    </xf>
    <xf numFmtId="0" fontId="15" fillId="0" borderId="45" xfId="0" applyFont="1" applyBorder="1" applyAlignment="1">
      <alignment horizontal="center" vertical="center"/>
    </xf>
    <xf numFmtId="0" fontId="15" fillId="0" borderId="45" xfId="0" applyFont="1" applyBorder="1" applyAlignment="1" applyProtection="1">
      <alignment horizontal="center" vertical="center"/>
      <protection locked="0"/>
    </xf>
    <xf numFmtId="0" fontId="15" fillId="0" borderId="46" xfId="0" applyFont="1" applyBorder="1" applyAlignment="1" applyProtection="1">
      <alignment horizontal="center" vertical="center"/>
      <protection locked="0"/>
    </xf>
    <xf numFmtId="1" fontId="15" fillId="0" borderId="45" xfId="0" applyNumberFormat="1" applyFont="1" applyBorder="1" applyAlignment="1">
      <alignment horizontal="center" vertical="center" shrinkToFit="1"/>
    </xf>
    <xf numFmtId="0" fontId="15" fillId="0" borderId="47" xfId="0" applyFont="1" applyBorder="1" applyAlignment="1" applyProtection="1">
      <alignment horizontal="center" vertical="center"/>
      <protection locked="0"/>
    </xf>
    <xf numFmtId="0" fontId="15" fillId="0" borderId="48" xfId="0" applyFont="1" applyBorder="1" applyAlignment="1">
      <alignment horizontal="center" vertical="center"/>
    </xf>
    <xf numFmtId="0" fontId="15" fillId="0" borderId="48" xfId="0" applyFont="1" applyBorder="1" applyAlignment="1" applyProtection="1">
      <alignment horizontal="center" vertical="center"/>
      <protection locked="0"/>
    </xf>
    <xf numFmtId="0" fontId="15" fillId="0" borderId="49" xfId="0" applyFont="1" applyBorder="1" applyAlignment="1" applyProtection="1">
      <alignment horizontal="center" vertical="center"/>
      <protection locked="0"/>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5" fillId="0" borderId="41" xfId="0" applyFont="1" applyBorder="1" applyAlignment="1">
      <alignment horizontal="center" vertical="center"/>
    </xf>
    <xf numFmtId="0" fontId="15" fillId="0" borderId="44" xfId="0" applyFont="1" applyBorder="1" applyAlignment="1">
      <alignment horizontal="center" vertical="center"/>
    </xf>
    <xf numFmtId="0" fontId="8" fillId="7" borderId="0" xfId="0" applyFont="1" applyFill="1" applyAlignment="1">
      <alignment horizontal="center" vertical="center" wrapText="1"/>
    </xf>
    <xf numFmtId="0" fontId="10" fillId="7" borderId="0" xfId="0" applyFont="1" applyFill="1" applyAlignment="1">
      <alignment horizontal="center"/>
    </xf>
    <xf numFmtId="0" fontId="11" fillId="0" borderId="0" xfId="0" applyFont="1" applyAlignment="1">
      <alignment horizontal="center" vertical="center" wrapText="1"/>
    </xf>
    <xf numFmtId="0" fontId="4" fillId="0" borderId="0" xfId="0" applyFont="1" applyAlignment="1">
      <alignment horizontal="center" vertical="top" wrapText="1"/>
    </xf>
  </cellXfs>
  <cellStyles count="2">
    <cellStyle name="Normal" xfId="0" builtinId="0"/>
    <cellStyle name="Percent" xfId="1" builtinId="5"/>
  </cellStyles>
  <dxfs count="16">
    <dxf>
      <font>
        <color rgb="FF9C5700"/>
      </font>
      <fill>
        <patternFill>
          <bgColor rgb="FFFFEB9C"/>
        </patternFill>
      </fill>
    </dxf>
    <dxf>
      <fill>
        <patternFill patternType="solid">
          <bgColor rgb="FFFFFF99"/>
        </patternFill>
      </fill>
    </dxf>
    <dxf>
      <font>
        <color theme="1"/>
      </font>
      <fill>
        <patternFill patternType="solid">
          <bgColor rgb="FF92D050"/>
        </patternFill>
      </fill>
    </dxf>
    <dxf>
      <fill>
        <patternFill patternType="solid">
          <bgColor rgb="FFFFFF99"/>
        </patternFill>
      </fill>
    </dxf>
    <dxf>
      <font>
        <color theme="1"/>
      </font>
      <fill>
        <patternFill patternType="solid">
          <bgColor rgb="FF92D050"/>
        </patternFill>
      </fill>
    </dxf>
    <dxf>
      <fill>
        <patternFill patternType="solid">
          <bgColor rgb="FFFFFF99"/>
        </patternFill>
      </fill>
    </dxf>
    <dxf>
      <font>
        <color theme="1"/>
      </font>
      <fill>
        <patternFill patternType="solid">
          <bgColor rgb="FF92D050"/>
        </patternFill>
      </fill>
    </dxf>
    <dxf>
      <font>
        <color theme="1"/>
      </font>
      <fill>
        <patternFill patternType="solid">
          <bgColor rgb="FF92D050"/>
        </patternFill>
      </fill>
    </dxf>
    <dxf>
      <fill>
        <patternFill patternType="solid">
          <bgColor rgb="FFFFFF99"/>
        </patternFill>
      </fill>
    </dxf>
    <dxf>
      <font>
        <color theme="1"/>
      </font>
      <fill>
        <patternFill patternType="solid">
          <bgColor rgb="FF92D050"/>
        </patternFill>
      </fill>
    </dxf>
    <dxf>
      <fill>
        <patternFill patternType="solid">
          <bgColor rgb="FFFFFF99"/>
        </patternFill>
      </fill>
    </dxf>
    <dxf>
      <fill>
        <patternFill>
          <bgColor rgb="FFFFFF99"/>
        </patternFill>
      </fill>
    </dxf>
    <dxf>
      <fill>
        <patternFill>
          <bgColor rgb="FF92D050"/>
        </patternFill>
      </fill>
    </dxf>
    <dxf>
      <fill>
        <patternFill patternType="solid">
          <bgColor rgb="FFFFFFFF"/>
        </patternFill>
      </fill>
    </dxf>
    <dxf>
      <fill>
        <patternFill>
          <bgColor rgb="FFFFFF99"/>
        </patternFill>
      </fill>
    </dxf>
    <dxf>
      <fill>
        <patternFill>
          <bgColor rgb="FF92D050"/>
        </patternFill>
      </fill>
    </dxf>
  </dxfs>
  <tableStyles count="0" defaultTableStyle="TableStyleMedium2" defaultPivotStyle="PivotStyleLight16"/>
  <colors>
    <mruColors>
      <color rgb="FFFFFFFF"/>
      <color rgb="FFFFFF99"/>
      <color rgb="FFC2F1F0"/>
      <color rgb="FF5BC99A"/>
      <color rgb="FFE7F9F9"/>
      <color rgb="FFE3F868"/>
      <color rgb="FFD3F5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C9BBE-E997-2E4B-B467-73FFB3CD9F33}">
  <sheetPr>
    <tabColor rgb="FFFFFF00"/>
  </sheetPr>
  <dimension ref="A1:Q23"/>
  <sheetViews>
    <sheetView tabSelected="1" zoomScale="90" zoomScaleNormal="90" workbookViewId="0">
      <selection activeCell="B5" sqref="B5"/>
    </sheetView>
  </sheetViews>
  <sheetFormatPr defaultColWidth="11.44140625" defaultRowHeight="12.75" customHeight="1" x14ac:dyDescent="0.25"/>
  <cols>
    <col min="2" max="3" width="13" customWidth="1"/>
    <col min="4" max="4" width="0.44140625" hidden="1" customWidth="1"/>
    <col min="5" max="5" width="13" customWidth="1"/>
    <col min="6" max="6" width="0.21875" customWidth="1"/>
    <col min="7" max="7" width="13" customWidth="1"/>
    <col min="8" max="8" width="13" hidden="1" customWidth="1"/>
    <col min="9" max="9" width="13" customWidth="1"/>
    <col min="10" max="10" width="13" hidden="1" customWidth="1"/>
    <col min="11" max="11" width="13" customWidth="1"/>
    <col min="12" max="12" width="13" hidden="1" customWidth="1"/>
    <col min="13" max="13" width="13" customWidth="1"/>
    <col min="14" max="14" width="13" hidden="1" customWidth="1"/>
    <col min="15" max="15" width="13" customWidth="1"/>
    <col min="16" max="16" width="1.109375" hidden="1" customWidth="1"/>
    <col min="17" max="17" width="13" customWidth="1"/>
  </cols>
  <sheetData>
    <row r="1" spans="1:17" ht="63.9" customHeight="1" x14ac:dyDescent="0.3">
      <c r="B1" s="87" t="s">
        <v>0</v>
      </c>
      <c r="C1" s="87"/>
      <c r="D1" s="87"/>
      <c r="E1" s="87"/>
      <c r="F1" s="87"/>
      <c r="G1" s="87"/>
      <c r="H1" s="87"/>
      <c r="I1" s="87"/>
      <c r="J1" s="87"/>
      <c r="K1" s="87"/>
      <c r="L1" s="87"/>
      <c r="M1" s="87"/>
      <c r="N1" s="87"/>
      <c r="O1" s="87"/>
      <c r="P1" s="87"/>
      <c r="Q1" s="56"/>
    </row>
    <row r="2" spans="1:17" ht="18" customHeight="1" x14ac:dyDescent="0.3">
      <c r="A2" s="59"/>
      <c r="B2" s="87"/>
      <c r="C2" s="87"/>
      <c r="D2" s="87"/>
      <c r="E2" s="87"/>
      <c r="F2" s="87"/>
      <c r="G2" s="87"/>
      <c r="H2" s="87"/>
      <c r="I2" s="87"/>
      <c r="J2" s="87"/>
      <c r="K2" s="87"/>
      <c r="L2" s="87"/>
      <c r="M2" s="87"/>
      <c r="N2" s="87"/>
      <c r="O2" s="87"/>
      <c r="P2" s="87"/>
      <c r="Q2" s="56"/>
    </row>
    <row r="3" spans="1:17" ht="18" customHeight="1" x14ac:dyDescent="0.3">
      <c r="A3" s="59"/>
      <c r="B3" s="87"/>
      <c r="C3" s="87"/>
      <c r="D3" s="87"/>
      <c r="E3" s="87"/>
      <c r="F3" s="87"/>
      <c r="G3" s="87"/>
      <c r="H3" s="87"/>
      <c r="I3" s="87"/>
      <c r="J3" s="87"/>
      <c r="K3" s="87"/>
      <c r="L3" s="87"/>
      <c r="M3" s="87"/>
      <c r="N3" s="87"/>
      <c r="O3" s="87"/>
      <c r="P3" s="87"/>
      <c r="Q3" s="56"/>
    </row>
    <row r="4" spans="1:17" ht="17.7" customHeight="1" x14ac:dyDescent="0.3">
      <c r="A4" s="57"/>
      <c r="B4" s="58"/>
      <c r="C4" s="58"/>
      <c r="D4" s="58"/>
      <c r="E4" s="58"/>
      <c r="F4" s="58"/>
      <c r="G4" s="58"/>
      <c r="H4" s="58"/>
      <c r="I4" s="58"/>
      <c r="J4" s="58"/>
      <c r="K4" s="57"/>
      <c r="L4" s="57"/>
      <c r="M4" s="57"/>
      <c r="N4" s="57"/>
      <c r="O4" s="57"/>
      <c r="P4" s="56"/>
      <c r="Q4" s="56"/>
    </row>
    <row r="5" spans="1:17" ht="23.25" customHeight="1" thickBot="1" x14ac:dyDescent="0.4">
      <c r="A5" s="57"/>
      <c r="B5" s="65"/>
      <c r="C5" s="82" t="s">
        <v>1</v>
      </c>
      <c r="D5" s="83" t="s">
        <v>2</v>
      </c>
      <c r="E5" s="82" t="s">
        <v>3</v>
      </c>
      <c r="F5" s="83" t="s">
        <v>4</v>
      </c>
      <c r="G5" s="82" t="s">
        <v>5</v>
      </c>
      <c r="H5" s="83" t="s">
        <v>6</v>
      </c>
      <c r="I5" s="82" t="s">
        <v>7</v>
      </c>
      <c r="J5" s="83" t="s">
        <v>8</v>
      </c>
      <c r="K5" s="82" t="s">
        <v>9</v>
      </c>
      <c r="L5" s="83" t="s">
        <v>10</v>
      </c>
      <c r="M5" s="82" t="s">
        <v>11</v>
      </c>
      <c r="N5" s="83" t="s">
        <v>12</v>
      </c>
      <c r="O5" s="84" t="s">
        <v>13</v>
      </c>
      <c r="P5" s="66" t="s">
        <v>14</v>
      </c>
      <c r="Q5" s="56"/>
    </row>
    <row r="6" spans="1:17" ht="23.25" customHeight="1" x14ac:dyDescent="0.35">
      <c r="A6" s="57"/>
      <c r="B6" s="65" t="s">
        <v>15</v>
      </c>
      <c r="C6" s="69"/>
      <c r="D6" s="70">
        <v>36</v>
      </c>
      <c r="E6" s="69" t="s">
        <v>56</v>
      </c>
      <c r="F6" s="70">
        <v>4</v>
      </c>
      <c r="G6" s="69"/>
      <c r="H6" s="71">
        <v>59</v>
      </c>
      <c r="I6" s="69"/>
      <c r="J6" s="71">
        <v>11</v>
      </c>
      <c r="K6" s="69"/>
      <c r="L6" s="71">
        <v>32</v>
      </c>
      <c r="M6" s="85"/>
      <c r="N6" s="70">
        <v>19</v>
      </c>
      <c r="O6" s="72" t="s">
        <v>56</v>
      </c>
      <c r="P6" s="67">
        <v>38</v>
      </c>
      <c r="Q6" s="56"/>
    </row>
    <row r="7" spans="1:17" ht="23.25" customHeight="1" x14ac:dyDescent="0.35">
      <c r="A7" s="57"/>
      <c r="B7" s="65" t="s">
        <v>16</v>
      </c>
      <c r="C7" s="69"/>
      <c r="D7" s="70">
        <v>6</v>
      </c>
      <c r="E7" s="69" t="s">
        <v>56</v>
      </c>
      <c r="F7" s="70">
        <v>4</v>
      </c>
      <c r="G7" s="69"/>
      <c r="H7" s="71">
        <v>0</v>
      </c>
      <c r="I7" s="69"/>
      <c r="J7" s="71">
        <v>3</v>
      </c>
      <c r="K7" s="69"/>
      <c r="L7" s="71">
        <v>4</v>
      </c>
      <c r="M7" s="85"/>
      <c r="N7" s="70">
        <v>2</v>
      </c>
      <c r="O7" s="72" t="s">
        <v>56</v>
      </c>
      <c r="P7" s="67">
        <v>4</v>
      </c>
      <c r="Q7" s="56"/>
    </row>
    <row r="8" spans="1:17" ht="23.25" customHeight="1" x14ac:dyDescent="0.35">
      <c r="A8" s="57"/>
      <c r="B8" s="65" t="s">
        <v>17</v>
      </c>
      <c r="C8" s="73"/>
      <c r="D8" s="74">
        <v>4</v>
      </c>
      <c r="E8" s="73" t="s">
        <v>56</v>
      </c>
      <c r="F8" s="74">
        <v>10</v>
      </c>
      <c r="G8" s="73"/>
      <c r="H8" s="75">
        <v>3</v>
      </c>
      <c r="I8" s="73"/>
      <c r="J8" s="75">
        <v>7</v>
      </c>
      <c r="K8" s="73"/>
      <c r="L8" s="75">
        <v>1</v>
      </c>
      <c r="M8" s="86"/>
      <c r="N8" s="74">
        <v>3</v>
      </c>
      <c r="O8" s="76" t="s">
        <v>56</v>
      </c>
      <c r="P8" s="67">
        <v>4</v>
      </c>
      <c r="Q8" s="56"/>
    </row>
    <row r="9" spans="1:17" ht="23.25" customHeight="1" x14ac:dyDescent="0.35">
      <c r="A9" s="57"/>
      <c r="B9" s="65" t="s">
        <v>18</v>
      </c>
      <c r="C9" s="73"/>
      <c r="D9" s="74">
        <v>14</v>
      </c>
      <c r="E9" s="73" t="s">
        <v>56</v>
      </c>
      <c r="F9" s="74">
        <v>9</v>
      </c>
      <c r="G9" s="73"/>
      <c r="H9" s="75">
        <v>26</v>
      </c>
      <c r="I9" s="73"/>
      <c r="J9" s="75">
        <v>8</v>
      </c>
      <c r="K9" s="73"/>
      <c r="L9" s="75">
        <v>24</v>
      </c>
      <c r="M9" s="86"/>
      <c r="N9" s="74">
        <v>16</v>
      </c>
      <c r="O9" s="76" t="s">
        <v>56</v>
      </c>
      <c r="P9" s="67">
        <v>4</v>
      </c>
      <c r="Q9" s="56"/>
    </row>
    <row r="10" spans="1:17" ht="23.25" customHeight="1" x14ac:dyDescent="0.35">
      <c r="A10" s="57"/>
      <c r="B10" s="65" t="s">
        <v>19</v>
      </c>
      <c r="C10" s="73"/>
      <c r="D10" s="74">
        <v>8</v>
      </c>
      <c r="E10" s="73" t="s">
        <v>56</v>
      </c>
      <c r="F10" s="74">
        <v>7</v>
      </c>
      <c r="G10" s="73"/>
      <c r="H10" s="75">
        <v>6</v>
      </c>
      <c r="I10" s="73"/>
      <c r="J10" s="75">
        <v>1</v>
      </c>
      <c r="K10" s="73"/>
      <c r="L10" s="75">
        <v>9</v>
      </c>
      <c r="M10" s="86"/>
      <c r="N10" s="74">
        <v>4</v>
      </c>
      <c r="O10" s="76" t="s">
        <v>56</v>
      </c>
      <c r="P10" s="67">
        <v>3</v>
      </c>
      <c r="Q10" s="56"/>
    </row>
    <row r="11" spans="1:17" ht="23.25" customHeight="1" x14ac:dyDescent="0.35">
      <c r="A11" s="57"/>
      <c r="B11" s="65" t="s">
        <v>20</v>
      </c>
      <c r="C11" s="73"/>
      <c r="D11" s="74">
        <v>0</v>
      </c>
      <c r="E11" s="73" t="s">
        <v>56</v>
      </c>
      <c r="F11" s="74">
        <v>3</v>
      </c>
      <c r="G11" s="73"/>
      <c r="H11" s="75">
        <v>3</v>
      </c>
      <c r="I11" s="73"/>
      <c r="J11" s="75">
        <v>0</v>
      </c>
      <c r="K11" s="73"/>
      <c r="L11" s="75">
        <v>0</v>
      </c>
      <c r="M11" s="86"/>
      <c r="N11" s="74">
        <v>0</v>
      </c>
      <c r="O11" s="76" t="s">
        <v>56</v>
      </c>
      <c r="P11" s="67">
        <v>0</v>
      </c>
      <c r="Q11" s="56"/>
    </row>
    <row r="12" spans="1:17" ht="23.25" customHeight="1" x14ac:dyDescent="0.35">
      <c r="A12" s="57"/>
      <c r="B12" s="65" t="s">
        <v>21</v>
      </c>
      <c r="C12" s="73"/>
      <c r="D12" s="74">
        <v>0</v>
      </c>
      <c r="E12" s="73" t="s">
        <v>56</v>
      </c>
      <c r="F12" s="74">
        <v>1</v>
      </c>
      <c r="G12" s="73"/>
      <c r="H12" s="75">
        <v>0</v>
      </c>
      <c r="I12" s="73"/>
      <c r="J12" s="75">
        <v>0</v>
      </c>
      <c r="K12" s="73"/>
      <c r="L12" s="75">
        <v>0</v>
      </c>
      <c r="M12" s="86"/>
      <c r="N12" s="74">
        <v>0</v>
      </c>
      <c r="O12" s="76" t="s">
        <v>56</v>
      </c>
      <c r="P12" s="67">
        <v>0</v>
      </c>
      <c r="Q12" s="56"/>
    </row>
    <row r="13" spans="1:17" ht="23.25" customHeight="1" x14ac:dyDescent="0.35">
      <c r="A13" s="57"/>
      <c r="B13" s="65" t="s">
        <v>22</v>
      </c>
      <c r="C13" s="73"/>
      <c r="D13" s="74">
        <v>0</v>
      </c>
      <c r="E13" s="73" t="s">
        <v>56</v>
      </c>
      <c r="F13" s="74">
        <v>0</v>
      </c>
      <c r="G13" s="73"/>
      <c r="H13" s="75">
        <v>0</v>
      </c>
      <c r="I13" s="73"/>
      <c r="J13" s="75">
        <v>0</v>
      </c>
      <c r="K13" s="73"/>
      <c r="L13" s="75">
        <v>0</v>
      </c>
      <c r="M13" s="86"/>
      <c r="N13" s="74">
        <v>0</v>
      </c>
      <c r="O13" s="76" t="s">
        <v>56</v>
      </c>
      <c r="P13" s="67">
        <v>0</v>
      </c>
      <c r="Q13" s="56"/>
    </row>
    <row r="14" spans="1:17" ht="23.25" customHeight="1" x14ac:dyDescent="0.35">
      <c r="A14" s="57"/>
      <c r="B14" s="65" t="s">
        <v>23</v>
      </c>
      <c r="C14" s="73"/>
      <c r="D14" s="74">
        <v>0</v>
      </c>
      <c r="E14" s="73" t="s">
        <v>56</v>
      </c>
      <c r="F14" s="74">
        <v>0</v>
      </c>
      <c r="G14" s="73"/>
      <c r="H14" s="75">
        <v>0</v>
      </c>
      <c r="I14" s="73"/>
      <c r="J14" s="75">
        <v>6</v>
      </c>
      <c r="K14" s="73"/>
      <c r="L14" s="75">
        <v>0</v>
      </c>
      <c r="M14" s="86"/>
      <c r="N14" s="74">
        <v>0</v>
      </c>
      <c r="O14" s="76" t="s">
        <v>56</v>
      </c>
      <c r="P14" s="67">
        <v>22</v>
      </c>
      <c r="Q14" s="56"/>
    </row>
    <row r="15" spans="1:17" ht="23.25" customHeight="1" x14ac:dyDescent="0.35">
      <c r="A15" s="57"/>
      <c r="B15" s="65" t="s">
        <v>24</v>
      </c>
      <c r="C15" s="73"/>
      <c r="D15" s="74">
        <v>1</v>
      </c>
      <c r="E15" s="73" t="s">
        <v>56</v>
      </c>
      <c r="F15" s="74">
        <v>0</v>
      </c>
      <c r="G15" s="73"/>
      <c r="H15" s="75">
        <v>0</v>
      </c>
      <c r="I15" s="73"/>
      <c r="J15" s="75">
        <v>0</v>
      </c>
      <c r="K15" s="73"/>
      <c r="L15" s="75">
        <v>0</v>
      </c>
      <c r="M15" s="86"/>
      <c r="N15" s="74">
        <v>0</v>
      </c>
      <c r="O15" s="76" t="s">
        <v>56</v>
      </c>
      <c r="P15" s="67">
        <v>1</v>
      </c>
      <c r="Q15" s="56"/>
    </row>
    <row r="16" spans="1:17" ht="23.25" customHeight="1" x14ac:dyDescent="0.35">
      <c r="A16" s="57"/>
      <c r="B16" s="65" t="s">
        <v>25</v>
      </c>
      <c r="C16" s="73"/>
      <c r="D16" s="74">
        <v>0</v>
      </c>
      <c r="E16" s="73" t="s">
        <v>56</v>
      </c>
      <c r="F16" s="74">
        <v>0</v>
      </c>
      <c r="G16" s="73"/>
      <c r="H16" s="75">
        <v>0</v>
      </c>
      <c r="I16" s="73"/>
      <c r="J16" s="75">
        <v>0</v>
      </c>
      <c r="K16" s="73"/>
      <c r="L16" s="75">
        <v>0</v>
      </c>
      <c r="M16" s="86"/>
      <c r="N16" s="74">
        <v>0</v>
      </c>
      <c r="O16" s="76" t="s">
        <v>56</v>
      </c>
      <c r="P16" s="67">
        <v>0</v>
      </c>
      <c r="Q16" s="56"/>
    </row>
    <row r="17" spans="1:17" ht="23.25" customHeight="1" x14ac:dyDescent="0.35">
      <c r="A17" s="57"/>
      <c r="B17" s="65" t="s">
        <v>26</v>
      </c>
      <c r="C17" s="73"/>
      <c r="D17" s="77">
        <v>0</v>
      </c>
      <c r="E17" s="73" t="s">
        <v>56</v>
      </c>
      <c r="F17" s="74">
        <v>0</v>
      </c>
      <c r="G17" s="73"/>
      <c r="H17" s="75">
        <v>1</v>
      </c>
      <c r="I17" s="73"/>
      <c r="J17" s="75">
        <v>0</v>
      </c>
      <c r="K17" s="73"/>
      <c r="L17" s="75">
        <v>3</v>
      </c>
      <c r="M17" s="86"/>
      <c r="N17" s="74">
        <v>9</v>
      </c>
      <c r="O17" s="76" t="s">
        <v>56</v>
      </c>
      <c r="P17" s="67">
        <v>6</v>
      </c>
      <c r="Q17" s="56"/>
    </row>
    <row r="18" spans="1:17" ht="23.25" customHeight="1" x14ac:dyDescent="0.35">
      <c r="A18" s="57"/>
      <c r="B18" s="65" t="s">
        <v>27</v>
      </c>
      <c r="C18" s="73"/>
      <c r="D18" s="77">
        <v>11</v>
      </c>
      <c r="E18" s="73" t="s">
        <v>56</v>
      </c>
      <c r="F18" s="74">
        <v>3</v>
      </c>
      <c r="G18" s="73"/>
      <c r="H18" s="75">
        <v>0</v>
      </c>
      <c r="I18" s="73"/>
      <c r="J18" s="75">
        <v>4</v>
      </c>
      <c r="K18" s="73"/>
      <c r="L18" s="75">
        <v>22</v>
      </c>
      <c r="M18" s="73"/>
      <c r="N18" s="75">
        <v>3</v>
      </c>
      <c r="O18" s="76" t="s">
        <v>56</v>
      </c>
      <c r="P18" s="67">
        <v>4</v>
      </c>
      <c r="Q18" s="56"/>
    </row>
    <row r="19" spans="1:17" ht="23.25" customHeight="1" x14ac:dyDescent="0.35">
      <c r="A19" s="57"/>
      <c r="B19" s="65" t="s">
        <v>28</v>
      </c>
      <c r="C19" s="73"/>
      <c r="D19" s="74">
        <v>0</v>
      </c>
      <c r="E19" s="73" t="s">
        <v>56</v>
      </c>
      <c r="F19" s="74">
        <v>9</v>
      </c>
      <c r="G19" s="73"/>
      <c r="H19" s="75">
        <v>0</v>
      </c>
      <c r="I19" s="73"/>
      <c r="J19" s="75">
        <v>6</v>
      </c>
      <c r="K19" s="73"/>
      <c r="L19" s="75">
        <v>0</v>
      </c>
      <c r="M19" s="73"/>
      <c r="N19" s="75">
        <v>0</v>
      </c>
      <c r="O19" s="76" t="s">
        <v>56</v>
      </c>
      <c r="P19" s="67">
        <v>4</v>
      </c>
      <c r="Q19" s="56"/>
    </row>
    <row r="20" spans="1:17" ht="23.25" customHeight="1" x14ac:dyDescent="0.35">
      <c r="A20" s="57"/>
      <c r="B20" s="65" t="s">
        <v>29</v>
      </c>
      <c r="C20" s="78"/>
      <c r="D20" s="79">
        <v>0</v>
      </c>
      <c r="E20" s="78" t="s">
        <v>56</v>
      </c>
      <c r="F20" s="79">
        <v>15</v>
      </c>
      <c r="G20" s="78"/>
      <c r="H20" s="80">
        <v>0</v>
      </c>
      <c r="I20" s="78"/>
      <c r="J20" s="80">
        <v>8</v>
      </c>
      <c r="K20" s="78"/>
      <c r="L20" s="80">
        <v>0</v>
      </c>
      <c r="M20" s="78"/>
      <c r="N20" s="80">
        <v>0</v>
      </c>
      <c r="O20" s="81" t="s">
        <v>56</v>
      </c>
      <c r="P20" s="68">
        <v>6</v>
      </c>
      <c r="Q20" s="56"/>
    </row>
    <row r="21" spans="1:17" ht="17.7" customHeight="1" x14ac:dyDescent="0.3">
      <c r="A21" s="57"/>
      <c r="B21" s="58"/>
      <c r="C21" s="58"/>
      <c r="D21" s="58"/>
      <c r="E21" s="58"/>
      <c r="F21" s="58"/>
      <c r="G21" s="58"/>
      <c r="H21" s="58"/>
      <c r="I21" s="58"/>
      <c r="J21" s="58"/>
      <c r="K21" s="57"/>
      <c r="L21" s="57"/>
      <c r="M21" s="57"/>
      <c r="N21" s="57"/>
      <c r="O21" s="57"/>
      <c r="P21" s="56"/>
      <c r="Q21" s="56"/>
    </row>
    <row r="22" spans="1:17" ht="17.7" customHeight="1" x14ac:dyDescent="0.3">
      <c r="A22" s="57"/>
      <c r="B22" s="58"/>
      <c r="C22" s="58"/>
      <c r="D22" s="58"/>
      <c r="E22" s="58"/>
      <c r="F22" s="58"/>
      <c r="G22" s="58"/>
      <c r="H22" s="58"/>
      <c r="I22" s="58"/>
      <c r="J22" s="58"/>
      <c r="K22" s="57"/>
      <c r="L22" s="57"/>
      <c r="M22" s="57"/>
      <c r="N22" s="57"/>
      <c r="O22" s="57"/>
      <c r="P22" s="56"/>
      <c r="Q22" s="56"/>
    </row>
    <row r="23" spans="1:17" ht="17.7" customHeight="1" x14ac:dyDescent="0.3">
      <c r="A23" s="57"/>
      <c r="B23" s="58"/>
      <c r="C23" s="58"/>
      <c r="D23" s="58"/>
      <c r="E23" s="58"/>
      <c r="F23" s="58"/>
      <c r="G23" s="58"/>
      <c r="H23" s="58"/>
      <c r="I23" s="58"/>
      <c r="J23" s="58"/>
      <c r="K23" s="57"/>
      <c r="L23" s="57"/>
      <c r="M23" s="57"/>
      <c r="N23" s="57"/>
      <c r="O23" s="57"/>
      <c r="P23" s="56"/>
      <c r="Q23" s="56"/>
    </row>
  </sheetData>
  <sheetProtection algorithmName="SHA-512" hashValue="aQ4eEQW5GK4UBwANDrff24w1f1GiiFi/dsxMt/ATEuQQNy7HZUSEEmMnodTtjCA0RrCL1N3cWIhQTBjZAgSWtg==" saltValue="W2FRdSZZ5BI7eMrFremTkQ==" spinCount="100000" sheet="1" objects="1" scenarios="1" formatCells="0"/>
  <protectedRanges>
    <protectedRange sqref="C6:C20" name="Range1"/>
    <protectedRange sqref="E6:E20" name="Range2"/>
    <protectedRange sqref="G6:G20" name="Range3"/>
    <protectedRange sqref="I6:I20" name="Range4"/>
    <protectedRange sqref="K6:K20" name="Range5"/>
    <protectedRange sqref="M6:M20" name="Range6"/>
    <protectedRange sqref="O6:O20" name="Range7"/>
  </protectedRanges>
  <mergeCells count="1">
    <mergeCell ref="B1:P3"/>
  </mergeCells>
  <phoneticPr fontId="2" type="noConversion"/>
  <conditionalFormatting sqref="C6:C20">
    <cfRule type="expression" dxfId="15" priority="33">
      <formula>C6&gt;D6</formula>
    </cfRule>
    <cfRule type="expression" dxfId="14" priority="34">
      <formula>C6&lt;D6</formula>
    </cfRule>
  </conditionalFormatting>
  <conditionalFormatting sqref="C6:O20">
    <cfRule type="containsBlanks" dxfId="13" priority="1">
      <formula>LEN(TRIM(C6))=0</formula>
    </cfRule>
  </conditionalFormatting>
  <conditionalFormatting sqref="E6:E20">
    <cfRule type="expression" dxfId="12" priority="17">
      <formula>E6&gt;F6</formula>
    </cfRule>
    <cfRule type="expression" dxfId="11" priority="18">
      <formula>E6&lt;F6</formula>
    </cfRule>
  </conditionalFormatting>
  <conditionalFormatting sqref="G6:G20">
    <cfRule type="expression" dxfId="10" priority="14">
      <formula>G6&lt;H6</formula>
    </cfRule>
    <cfRule type="expression" dxfId="9" priority="15">
      <formula>G6&gt;H6</formula>
    </cfRule>
  </conditionalFormatting>
  <conditionalFormatting sqref="I6:I20">
    <cfRule type="expression" dxfId="8" priority="11">
      <formula>I6&lt;J6</formula>
    </cfRule>
    <cfRule type="expression" dxfId="7" priority="12">
      <formula>I6&gt;J6</formula>
    </cfRule>
  </conditionalFormatting>
  <conditionalFormatting sqref="K6:K20">
    <cfRule type="expression" dxfId="6" priority="8">
      <formula>K6&gt;L6</formula>
    </cfRule>
    <cfRule type="expression" dxfId="5" priority="9">
      <formula>K6&lt;L6</formula>
    </cfRule>
  </conditionalFormatting>
  <conditionalFormatting sqref="M6:M20">
    <cfRule type="expression" dxfId="4" priority="5">
      <formula>M6&gt;N6</formula>
    </cfRule>
    <cfRule type="expression" dxfId="3" priority="6">
      <formula>M6&lt;N6</formula>
    </cfRule>
  </conditionalFormatting>
  <conditionalFormatting sqref="O6:O20">
    <cfRule type="expression" dxfId="2" priority="2">
      <formula>O6&gt;P6</formula>
    </cfRule>
    <cfRule type="expression" dxfId="1" priority="3">
      <formula>O6&lt;P6</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4"/>
  <sheetViews>
    <sheetView showGridLines="0" zoomScale="110" zoomScaleNormal="110" workbookViewId="0">
      <selection activeCell="J15" sqref="J15"/>
    </sheetView>
  </sheetViews>
  <sheetFormatPr defaultColWidth="12" defaultRowHeight="12.75" customHeight="1" x14ac:dyDescent="0.25"/>
  <cols>
    <col min="1" max="16384" width="12" style="2"/>
  </cols>
  <sheetData>
    <row r="1" spans="1:9" ht="33.75" customHeight="1" x14ac:dyDescent="0.5">
      <c r="A1" s="88" t="s">
        <v>30</v>
      </c>
      <c r="B1" s="88"/>
      <c r="C1" s="88"/>
      <c r="D1" s="88"/>
      <c r="E1" s="88"/>
      <c r="F1" s="88"/>
      <c r="G1" s="88"/>
      <c r="H1" s="88"/>
      <c r="I1" s="88"/>
    </row>
    <row r="2" spans="1:9" ht="43.5" customHeight="1" x14ac:dyDescent="0.25">
      <c r="A2" s="89" t="s">
        <v>31</v>
      </c>
      <c r="B2" s="89"/>
      <c r="C2" s="89"/>
      <c r="D2" s="89"/>
      <c r="E2" s="89"/>
      <c r="F2" s="89"/>
      <c r="G2" s="89"/>
      <c r="H2" s="89"/>
      <c r="I2" s="89"/>
    </row>
    <row r="3" spans="1:9" ht="13.2" x14ac:dyDescent="0.25">
      <c r="B3" s="4"/>
      <c r="C3" s="64" t="s">
        <v>1</v>
      </c>
      <c r="D3" s="54" t="s">
        <v>3</v>
      </c>
      <c r="E3" s="54" t="s">
        <v>5</v>
      </c>
      <c r="F3" s="54" t="s">
        <v>7</v>
      </c>
      <c r="G3" s="54" t="s">
        <v>9</v>
      </c>
      <c r="H3" s="54" t="s">
        <v>11</v>
      </c>
      <c r="I3" s="55" t="s">
        <v>13</v>
      </c>
    </row>
    <row r="4" spans="1:9" ht="13.2" x14ac:dyDescent="0.25">
      <c r="B4" s="60"/>
      <c r="C4" s="61" t="s">
        <v>32</v>
      </c>
      <c r="D4" s="61"/>
      <c r="E4" s="61"/>
      <c r="F4" s="61"/>
      <c r="G4" s="61"/>
      <c r="H4" s="61"/>
      <c r="I4" s="62"/>
    </row>
    <row r="5" spans="1:9" ht="13.2" x14ac:dyDescent="0.25">
      <c r="B5" s="12" t="s">
        <v>15</v>
      </c>
      <c r="C5" s="6" t="str">
        <f>IF(('ENTER SCORE HERE'!C6=""), "",Video1_eatplay!B7)</f>
        <v/>
      </c>
      <c r="D5" s="6">
        <f>IF(('ENTER SCORE HERE'!E6=""), "",Video2_teatime!B7)</f>
        <v>100</v>
      </c>
      <c r="E5" s="6" t="str">
        <f>IF(('ENTER SCORE HERE'!G6=""), "",Video3_bath!B7)</f>
        <v/>
      </c>
      <c r="F5" s="6" t="str">
        <f>IF(('ENTER SCORE HERE'!I6=""),"",Video4_cooking!B7)</f>
        <v/>
      </c>
      <c r="G5" s="6" t="str">
        <f>IF(('ENTER SCORE HERE'!K6=""), "",Video5_lunch!B7)</f>
        <v/>
      </c>
      <c r="H5" s="6" t="str">
        <f>IF(('ENTER SCORE HERE'!M6=""), "",Video6_breakfast!B7)</f>
        <v/>
      </c>
      <c r="I5" s="7">
        <f>IF(('ENTER SCORE HERE'!O6=""), "",Video7_ramp!B7)</f>
        <v>100</v>
      </c>
    </row>
    <row r="6" spans="1:9" ht="13.2" x14ac:dyDescent="0.25">
      <c r="B6" s="12" t="s">
        <v>16</v>
      </c>
      <c r="C6" s="6" t="str">
        <f>IF(('ENTER SCORE HERE'!C7=""), "",Video1_eatplay!C7)</f>
        <v/>
      </c>
      <c r="D6" s="6">
        <f>IF(('ENTER SCORE HERE'!E7=""), "",Video2_teatime!C7)</f>
        <v>100</v>
      </c>
      <c r="E6" s="6" t="str">
        <f>IF(('ENTER SCORE HERE'!G7=""), "",Video3_bath!C7)</f>
        <v/>
      </c>
      <c r="F6" s="6" t="str">
        <f>IF(('ENTER SCORE HERE'!I7=""), "",Video4_cooking!C7)</f>
        <v/>
      </c>
      <c r="G6" s="6" t="str">
        <f>IF(('ENTER SCORE HERE'!K7=""), "",Video5_lunch!C7)</f>
        <v/>
      </c>
      <c r="H6" s="6" t="str">
        <f>IF(('ENTER SCORE HERE'!M7=""), "",Video6_breakfast!C7)</f>
        <v/>
      </c>
      <c r="I6" s="7">
        <f>IF(('ENTER SCORE HERE'!O7=""), "",Video7_ramp!C7)</f>
        <v>100</v>
      </c>
    </row>
    <row r="7" spans="1:9" ht="13.2" x14ac:dyDescent="0.25">
      <c r="B7" s="12" t="s">
        <v>17</v>
      </c>
      <c r="C7" s="6" t="str">
        <f>IF(('ENTER SCORE HERE'!C8=""), "",Video1_eatplay!D7)</f>
        <v/>
      </c>
      <c r="D7" s="6">
        <f>IF(('ENTER SCORE HERE'!E8=""), "",Video2_teatime!D7)</f>
        <v>100</v>
      </c>
      <c r="E7" s="6" t="str">
        <f>IF(('ENTER SCORE HERE'!G8=""), "",Video3_bath!D7)</f>
        <v/>
      </c>
      <c r="F7" s="6" t="str">
        <f>IF(('ENTER SCORE HERE'!I8=""), "",Video4_cooking!D7)</f>
        <v/>
      </c>
      <c r="G7" s="6" t="str">
        <f>IF(('ENTER SCORE HERE'!K8=""), "",Video5_lunch!D7)</f>
        <v/>
      </c>
      <c r="H7" s="6" t="str">
        <f>IF(('ENTER SCORE HERE'!M8=""), "",Video6_breakfast!D7)</f>
        <v/>
      </c>
      <c r="I7" s="7">
        <f>IF(('ENTER SCORE HERE'!O8=""), "",Video7_ramp!D7)</f>
        <v>100</v>
      </c>
    </row>
    <row r="8" spans="1:9" ht="13.2" x14ac:dyDescent="0.25">
      <c r="B8" s="12" t="s">
        <v>18</v>
      </c>
      <c r="C8" s="6" t="str">
        <f>IF(('ENTER SCORE HERE'!C9=""), "",Video1_eatplay!E7)</f>
        <v/>
      </c>
      <c r="D8" s="6">
        <f>IF(('ENTER SCORE HERE'!E9=""), "",Video2_teatime!E7)</f>
        <v>100</v>
      </c>
      <c r="E8" s="6" t="str">
        <f>IF(('ENTER SCORE HERE'!G9=""), "",Video3_bath!E7)</f>
        <v/>
      </c>
      <c r="F8" s="6" t="str">
        <f>IF(('ENTER SCORE HERE'!I9=""), "",Video4_cooking!E7)</f>
        <v/>
      </c>
      <c r="G8" s="6" t="str">
        <f>IF(('ENTER SCORE HERE'!K9=""), "",Video5_lunch!E7)</f>
        <v/>
      </c>
      <c r="H8" s="6" t="str">
        <f>IF(('ENTER SCORE HERE'!M9=""), "",Video6_breakfast!E7)</f>
        <v/>
      </c>
      <c r="I8" s="7">
        <f>IF(('ENTER SCORE HERE'!O9=""), "",Video7_ramp!E7)</f>
        <v>100</v>
      </c>
    </row>
    <row r="9" spans="1:9" ht="13.2" x14ac:dyDescent="0.25">
      <c r="B9" s="12" t="s">
        <v>19</v>
      </c>
      <c r="C9" s="6" t="str">
        <f>IF(('ENTER SCORE HERE'!C10=""), "",Video1_eatplay!F7)</f>
        <v/>
      </c>
      <c r="D9" s="6">
        <f>IF(('ENTER SCORE HERE'!E10=""), "",Video2_teatime!F7)</f>
        <v>100</v>
      </c>
      <c r="E9" s="6" t="str">
        <f>IF(('ENTER SCORE HERE'!G10=""), "",Video3_bath!F7)</f>
        <v/>
      </c>
      <c r="F9" s="6" t="str">
        <f>IF(('ENTER SCORE HERE'!I10=""), "",Video4_cooking!F7)</f>
        <v/>
      </c>
      <c r="G9" s="6" t="str">
        <f>IF(('ENTER SCORE HERE'!K10=""), "",Video5_lunch!F7)</f>
        <v/>
      </c>
      <c r="H9" s="6" t="str">
        <f>IF(('ENTER SCORE HERE'!M10=""), "",Video6_breakfast!F7)</f>
        <v/>
      </c>
      <c r="I9" s="7">
        <f>IF(('ENTER SCORE HERE'!O10=""), "",Video7_ramp!F7)</f>
        <v>100</v>
      </c>
    </row>
    <row r="10" spans="1:9" ht="13.2" x14ac:dyDescent="0.25">
      <c r="B10" s="12" t="s">
        <v>20</v>
      </c>
      <c r="C10" s="6" t="str">
        <f>IF(('ENTER SCORE HERE'!C11=""), "",Video1_eatplay!G7)</f>
        <v/>
      </c>
      <c r="D10" s="6">
        <f>IF(('ENTER SCORE HERE'!E11=""), "",Video2_teatime!G7)</f>
        <v>100</v>
      </c>
      <c r="E10" s="6" t="str">
        <f>IF(('ENTER SCORE HERE'!G11=""), "",Video3_bath!G7)</f>
        <v/>
      </c>
      <c r="F10" s="6" t="str">
        <f>IF(('ENTER SCORE HERE'!I11=""), "",Video4_cooking!G7)</f>
        <v/>
      </c>
      <c r="G10" s="6" t="str">
        <f>IF(('ENTER SCORE HERE'!K11=""), "",Video5_lunch!G7)</f>
        <v/>
      </c>
      <c r="H10" s="6" t="str">
        <f>IF(('ENTER SCORE HERE'!M11=""), "",Video6_breakfast!G7)</f>
        <v/>
      </c>
      <c r="I10" s="7">
        <f>IF(('ENTER SCORE HERE'!O11=""), "",Video7_ramp!G7)</f>
        <v>100</v>
      </c>
    </row>
    <row r="11" spans="1:9" ht="13.2" x14ac:dyDescent="0.25">
      <c r="B11" s="12" t="s">
        <v>21</v>
      </c>
      <c r="C11" s="6" t="str">
        <f>IF(('ENTER SCORE HERE'!C12=""), "",Video1_eatplay!H7)</f>
        <v/>
      </c>
      <c r="D11" s="6">
        <f>IF(('ENTER SCORE HERE'!E12=""), "",Video2_teatime!H7)</f>
        <v>100</v>
      </c>
      <c r="E11" s="6" t="str">
        <f>IF(('ENTER SCORE HERE'!G12=""), "",Video3_bath!H7)</f>
        <v/>
      </c>
      <c r="F11" s="6" t="str">
        <f>IF(('ENTER SCORE HERE'!I12=""), "",Video4_cooking!H7)</f>
        <v/>
      </c>
      <c r="G11" s="6" t="str">
        <f>IF(('ENTER SCORE HERE'!K12=""), "",Video5_lunch!H7)</f>
        <v/>
      </c>
      <c r="H11" s="6" t="str">
        <f>IF(('ENTER SCORE HERE'!M12=""), "",Video6_breakfast!H7)</f>
        <v/>
      </c>
      <c r="I11" s="7">
        <f>IF(('ENTER SCORE HERE'!O12=""), "",Video7_ramp!H7)</f>
        <v>100</v>
      </c>
    </row>
    <row r="12" spans="1:9" ht="13.2" x14ac:dyDescent="0.25">
      <c r="B12" s="11" t="s">
        <v>22</v>
      </c>
      <c r="C12" s="6" t="str">
        <f>IF(('ENTER SCORE HERE'!C13=""), "",Video1_eatplay!I7)</f>
        <v/>
      </c>
      <c r="D12" s="6">
        <f>IF(('ENTER SCORE HERE'!E13=""), "",Video2_teatime!I7)</f>
        <v>100</v>
      </c>
      <c r="E12" s="6" t="str">
        <f>IF(('ENTER SCORE HERE'!G13=""), "",Video3_bath!I7)</f>
        <v/>
      </c>
      <c r="F12" s="6" t="str">
        <f>IF(('ENTER SCORE HERE'!I13=""), "",Video4_cooking!I7)</f>
        <v/>
      </c>
      <c r="G12" s="6" t="str">
        <f>IF(('ENTER SCORE HERE'!K13=""), "",Video5_lunch!I7)</f>
        <v/>
      </c>
      <c r="H12" s="6" t="str">
        <f>IF(('ENTER SCORE HERE'!M13=""), "",Video6_breakfast!I7)</f>
        <v/>
      </c>
      <c r="I12" s="7">
        <f>IF(('ENTER SCORE HERE'!O13=""), "",Video7_ramp!I7)</f>
        <v>100</v>
      </c>
    </row>
    <row r="13" spans="1:9" ht="13.2" x14ac:dyDescent="0.25">
      <c r="B13" s="11" t="s">
        <v>23</v>
      </c>
      <c r="C13" s="6" t="str">
        <f>IF(('ENTER SCORE HERE'!C14=""), "",Video1_eatplay!J7)</f>
        <v/>
      </c>
      <c r="D13" s="6">
        <f>IF(('ENTER SCORE HERE'!E14=""), "",Video2_teatime!J7)</f>
        <v>100</v>
      </c>
      <c r="E13" s="6" t="str">
        <f>IF(('ENTER SCORE HERE'!G14=""), "",Video3_bath!J7)</f>
        <v/>
      </c>
      <c r="F13" s="6" t="str">
        <f>IF(('ENTER SCORE HERE'!I14=""), "",Video4_cooking!J7)</f>
        <v/>
      </c>
      <c r="G13" s="6" t="str">
        <f>IF(('ENTER SCORE HERE'!K14=""), "",Video5_lunch!J7)</f>
        <v/>
      </c>
      <c r="H13" s="6" t="str">
        <f>IF(('ENTER SCORE HERE'!M14=""), "",Video6_breakfast!J7)</f>
        <v/>
      </c>
      <c r="I13" s="7">
        <f>IF(('ENTER SCORE HERE'!O14=""), "",Video7_ramp!J7)</f>
        <v>100</v>
      </c>
    </row>
    <row r="14" spans="1:9" ht="13.2" x14ac:dyDescent="0.25">
      <c r="B14" s="11" t="s">
        <v>24</v>
      </c>
      <c r="C14" s="6" t="str">
        <f>IF(('ENTER SCORE HERE'!C15=""), "",Video1_eatplay!K7)</f>
        <v/>
      </c>
      <c r="D14" s="6">
        <f>IF(('ENTER SCORE HERE'!E15=""), "",Video2_teatime!K7)</f>
        <v>100</v>
      </c>
      <c r="E14" s="6" t="str">
        <f>IF(('ENTER SCORE HERE'!G15=""), "",Video3_bath!K7)</f>
        <v/>
      </c>
      <c r="F14" s="6" t="str">
        <f>IF(('ENTER SCORE HERE'!I15=""), "",Video4_cooking!K7)</f>
        <v/>
      </c>
      <c r="G14" s="6" t="str">
        <f>IF(('ENTER SCORE HERE'!K15=""), "",Video5_lunch!K7)</f>
        <v/>
      </c>
      <c r="H14" s="6" t="str">
        <f>IF(('ENTER SCORE HERE'!M15=""), "",Video6_breakfast!K7)</f>
        <v/>
      </c>
      <c r="I14" s="7">
        <f>IF(('ENTER SCORE HERE'!O15=""), "",Video7_ramp!K7)</f>
        <v>100</v>
      </c>
    </row>
    <row r="15" spans="1:9" ht="13.2" x14ac:dyDescent="0.25">
      <c r="B15" s="11" t="s">
        <v>25</v>
      </c>
      <c r="C15" s="6" t="str">
        <f>IF(('ENTER SCORE HERE'!C16=""), "",Video1_eatplay!L7)</f>
        <v/>
      </c>
      <c r="D15" s="6">
        <f>IF(('ENTER SCORE HERE'!E16=""), "",Video2_teatime!L7)</f>
        <v>100</v>
      </c>
      <c r="E15" s="6" t="str">
        <f>IF(('ENTER SCORE HERE'!G16=""), "",Video3_bath!L7)</f>
        <v/>
      </c>
      <c r="F15" s="6" t="str">
        <f>IF(('ENTER SCORE HERE'!I16=""), "",Video4_cooking!L7)</f>
        <v/>
      </c>
      <c r="G15" s="6" t="str">
        <f>IF(('ENTER SCORE HERE'!K16=""), "",Video5_lunch!L7)</f>
        <v/>
      </c>
      <c r="H15" s="6" t="str">
        <f>IF(('ENTER SCORE HERE'!M16=""), "",Video6_breakfast!L7)</f>
        <v/>
      </c>
      <c r="I15" s="7">
        <f>IF(('ENTER SCORE HERE'!O16=""), "",Video7_ramp!L7)</f>
        <v>100</v>
      </c>
    </row>
    <row r="16" spans="1:9" ht="13.2" x14ac:dyDescent="0.25">
      <c r="B16" s="13" t="s">
        <v>26</v>
      </c>
      <c r="C16" s="6" t="str">
        <f>IF(('ENTER SCORE HERE'!C17=""), "",Video1_eatplay!M7)</f>
        <v/>
      </c>
      <c r="D16" s="6">
        <f>IF(('ENTER SCORE HERE'!E17=""), "",Video2_teatime!M7)</f>
        <v>100</v>
      </c>
      <c r="E16" s="6" t="str">
        <f>IF(('ENTER SCORE HERE'!G17=""), "",Video3_bath!M7)</f>
        <v/>
      </c>
      <c r="F16" s="6" t="str">
        <f>IF(('ENTER SCORE HERE'!I17=""), "",Video4_cooking!M7)</f>
        <v/>
      </c>
      <c r="G16" s="6" t="str">
        <f>IF(('ENTER SCORE HERE'!K17=""), "",Video5_lunch!M7)</f>
        <v/>
      </c>
      <c r="H16" s="6" t="str">
        <f>IF(('ENTER SCORE HERE'!M17=""), "",Video6_breakfast!M7)</f>
        <v/>
      </c>
      <c r="I16" s="7">
        <f>IF(('ENTER SCORE HERE'!O17=""), "",Video7_ramp!M7)</f>
        <v>100</v>
      </c>
    </row>
    <row r="17" spans="1:9" ht="13.2" x14ac:dyDescent="0.25">
      <c r="B17" s="13" t="s">
        <v>27</v>
      </c>
      <c r="C17" s="6" t="str">
        <f>IF(('ENTER SCORE HERE'!C18=""), "",Video1_eatplay!N7)</f>
        <v/>
      </c>
      <c r="D17" s="6">
        <f>IF(('ENTER SCORE HERE'!E18=""), "",Video2_teatime!N7)</f>
        <v>100</v>
      </c>
      <c r="E17" s="6" t="str">
        <f>IF(('ENTER SCORE HERE'!G18=""), "",Video3_bath!N7)</f>
        <v/>
      </c>
      <c r="F17" s="6" t="str">
        <f>IF(('ENTER SCORE HERE'!I18=""), "",Video4_cooking!N7)</f>
        <v/>
      </c>
      <c r="G17" s="6" t="str">
        <f>IF(('ENTER SCORE HERE'!K18=""), "",Video5_lunch!N7)</f>
        <v/>
      </c>
      <c r="H17" s="6" t="str">
        <f>IF(('ENTER SCORE HERE'!M18=""), "",Video6_breakfast!N7)</f>
        <v/>
      </c>
      <c r="I17" s="7">
        <f>IF(('ENTER SCORE HERE'!O18=""), "",Video7_ramp!N7)</f>
        <v>100</v>
      </c>
    </row>
    <row r="18" spans="1:9" ht="13.2" x14ac:dyDescent="0.25">
      <c r="B18" s="13" t="s">
        <v>28</v>
      </c>
      <c r="C18" s="6" t="str">
        <f>IF(('ENTER SCORE HERE'!C19=""), "",Video1_eatplay!O7)</f>
        <v/>
      </c>
      <c r="D18" s="6">
        <f>IF(('ENTER SCORE HERE'!E19=""), "",Video2_teatime!O7)</f>
        <v>100</v>
      </c>
      <c r="E18" s="6" t="str">
        <f>IF(('ENTER SCORE HERE'!G19=""), "",Video3_bath!O7)</f>
        <v/>
      </c>
      <c r="F18" s="6" t="str">
        <f>IF(('ENTER SCORE HERE'!I19=""), "",Video4_cooking!O7)</f>
        <v/>
      </c>
      <c r="G18" s="6" t="str">
        <f>IF(('ENTER SCORE HERE'!K19=""), "",Video5_lunch!O7)</f>
        <v/>
      </c>
      <c r="H18" s="6" t="str">
        <f>IF(('ENTER SCORE HERE'!M19=""), "",Video6_breakfast!O7)</f>
        <v/>
      </c>
      <c r="I18" s="7">
        <f>IF(('ENTER SCORE HERE'!O19=""), "",Video7_ramp!O7)</f>
        <v>100</v>
      </c>
    </row>
    <row r="19" spans="1:9" ht="13.2" x14ac:dyDescent="0.25">
      <c r="B19" s="13" t="s">
        <v>29</v>
      </c>
      <c r="C19" s="6" t="str">
        <f>IF(('ENTER SCORE HERE'!C20=""), "",Video1_eatplay!P7)</f>
        <v/>
      </c>
      <c r="D19" s="6">
        <f>IF(('ENTER SCORE HERE'!E20=""), "",Video2_teatime!P7)</f>
        <v>100</v>
      </c>
      <c r="E19" s="6" t="str">
        <f>IF(('ENTER SCORE HERE'!G20=""), "",Video3_bath!P7)</f>
        <v/>
      </c>
      <c r="F19" s="6" t="str">
        <f>IF(('ENTER SCORE HERE'!I20=""), "",Video4_cooking!P7)</f>
        <v/>
      </c>
      <c r="G19" s="6" t="str">
        <f>IF(('ENTER SCORE HERE'!K20=""), "",Video5_lunch!P7)</f>
        <v/>
      </c>
      <c r="H19" s="6" t="str">
        <f>IF(('ENTER SCORE HERE'!M20=""), "",Video6_breakfast!P7)</f>
        <v/>
      </c>
      <c r="I19" s="7">
        <f>IF(('ENTER SCORE HERE'!O20=""), "",Video7_ramp!P7)</f>
        <v>100</v>
      </c>
    </row>
    <row r="20" spans="1:9" ht="13.2" x14ac:dyDescent="0.25">
      <c r="B20" s="14"/>
      <c r="C20" s="15"/>
      <c r="D20" s="15"/>
      <c r="E20" s="15"/>
      <c r="F20" s="15"/>
      <c r="G20" s="15"/>
      <c r="H20" s="15"/>
      <c r="I20" s="16"/>
    </row>
    <row r="21" spans="1:9" ht="13.2" x14ac:dyDescent="0.25">
      <c r="B21" s="5" t="s">
        <v>33</v>
      </c>
      <c r="C21" s="6" t="str">
        <f>IF(('ENTER SCORE HERE'!C6=""),"",Video1_eatplay!B10)</f>
        <v/>
      </c>
      <c r="D21" s="6" t="e">
        <f>IF(('ENTER SCORE HERE'!E6=""), "",Video2_teatime!B10)</f>
        <v>#VALUE!</v>
      </c>
      <c r="E21" s="6" t="str">
        <f>IF(('ENTER SCORE HERE'!G6=""), "",Video3_bath!B10)</f>
        <v/>
      </c>
      <c r="F21" s="6" t="str">
        <f>IF(('ENTER SCORE HERE'!I6=""),"",Video4_cooking!B10)</f>
        <v/>
      </c>
      <c r="G21" s="6" t="str">
        <f>IF(('ENTER SCORE HERE'!K6=""), "",Video5_lunch!B10)</f>
        <v/>
      </c>
      <c r="H21" s="6" t="str">
        <f>IF(('ENTER SCORE HERE'!M6=""), "",Video6_breakfast!B10)</f>
        <v/>
      </c>
      <c r="I21" s="7" t="e">
        <f>IF(('ENTER SCORE HERE'!O6=""), "",Video7_ramp!B10)</f>
        <v>#VALUE!</v>
      </c>
    </row>
    <row r="22" spans="1:9" ht="13.2" x14ac:dyDescent="0.25">
      <c r="B22" s="5" t="s">
        <v>34</v>
      </c>
      <c r="C22" s="6" t="str">
        <f>IF(('ENTER SCORE HERE'!C6=""),"",Video1_eatplay!G10)</f>
        <v/>
      </c>
      <c r="D22" s="6" t="e">
        <f>IF(('ENTER SCORE HERE'!E6=""), "",Video2_teatime!G10)</f>
        <v>#VALUE!</v>
      </c>
      <c r="E22" s="6" t="str">
        <f>IF(('ENTER SCORE HERE'!G6=""), "",Video3_bath!G10)</f>
        <v/>
      </c>
      <c r="F22" s="6" t="str">
        <f>IF(('ENTER SCORE HERE'!I6=""),"",Video4_cooking!G10)</f>
        <v/>
      </c>
      <c r="G22" s="6" t="str">
        <f>IF(('ENTER SCORE HERE'!K6=""), "",Video5_lunch!G10)</f>
        <v/>
      </c>
      <c r="H22" s="6" t="str">
        <f>IF(('ENTER SCORE HERE'!M6=""), "",Video6_breakfast!G10)</f>
        <v/>
      </c>
      <c r="I22" s="7" t="e">
        <f>IF(('ENTER SCORE HERE'!O6=""), "",Video7_ramp!G10)</f>
        <v>#VALUE!</v>
      </c>
    </row>
    <row r="23" spans="1:9" ht="13.2" x14ac:dyDescent="0.25">
      <c r="B23" s="8" t="s">
        <v>35</v>
      </c>
      <c r="C23" s="9" t="str">
        <f>IF(('ENTER SCORE HERE'!C6=""),"",Video1_eatplay!B9)</f>
        <v/>
      </c>
      <c r="D23" s="6" t="e">
        <f>IF(('ENTER SCORE HERE'!E6=""), "",Video2_teatime!B9)</f>
        <v>#VALUE!</v>
      </c>
      <c r="E23" s="6" t="str">
        <f>IF(('ENTER SCORE HERE'!G6=""), "",Video3_bath!B9)</f>
        <v/>
      </c>
      <c r="F23" s="6" t="str">
        <f>IF(('ENTER SCORE HERE'!I6=""),"",Video4_cooking!B9)</f>
        <v/>
      </c>
      <c r="G23" s="6" t="str">
        <f>IF(('ENTER SCORE HERE'!K6=""), "",Video5_lunch!B9)</f>
        <v/>
      </c>
      <c r="H23" s="6" t="str">
        <f>IF(('ENTER SCORE HERE'!M6=""), "",Video6_breakfast!B9)</f>
        <v/>
      </c>
      <c r="I23" s="7" t="e">
        <f>IF(('ENTER SCORE HERE'!O6=""), "",Video7_ramp!B9)</f>
        <v>#VALUE!</v>
      </c>
    </row>
    <row r="24" spans="1:9" ht="13.2" x14ac:dyDescent="0.25"/>
    <row r="25" spans="1:9" ht="13.2" hidden="1" x14ac:dyDescent="0.25">
      <c r="C25" s="3">
        <f>IF(OR(C23&lt;84.5,C23=""),0,1)</f>
        <v>0</v>
      </c>
      <c r="D25" s="3" t="e">
        <f>IF(OR(D23&lt;84.5,D23=""),0,1)</f>
        <v>#VALUE!</v>
      </c>
      <c r="E25" s="3">
        <f>IF(OR(E23&lt;84.5,E23=""),0,1)</f>
        <v>0</v>
      </c>
      <c r="F25" s="3">
        <f>IF(OR(F23&lt;84.5,F23=""),0,1)</f>
        <v>0</v>
      </c>
      <c r="G25" s="3">
        <f>IF(OR(G23&lt;84.5,G23=""),0,1)</f>
        <v>0</v>
      </c>
      <c r="H25" s="3"/>
    </row>
    <row r="26" spans="1:9" s="10" customFormat="1" ht="33" customHeight="1" x14ac:dyDescent="0.55000000000000004">
      <c r="A26" s="90" t="e">
        <f>IF((SUM(C25:F25)&gt;2), "Congrats! You are certified in the PCObs Tool!", "Please review strategies and/or behaviors highlighted above before coding your next video.")</f>
        <v>#VALUE!</v>
      </c>
      <c r="B26" s="90"/>
      <c r="C26" s="90"/>
      <c r="D26" s="90"/>
      <c r="E26" s="90"/>
      <c r="F26" s="90"/>
      <c r="G26" s="90"/>
      <c r="H26" s="90"/>
      <c r="I26" s="90"/>
    </row>
    <row r="27" spans="1:9" ht="12.75" customHeight="1" x14ac:dyDescent="0.25">
      <c r="A27" s="90"/>
      <c r="B27" s="90"/>
      <c r="C27" s="90"/>
      <c r="D27" s="90"/>
      <c r="E27" s="90"/>
      <c r="F27" s="90"/>
      <c r="G27" s="90"/>
      <c r="H27" s="90"/>
      <c r="I27" s="90"/>
    </row>
    <row r="28" spans="1:9" ht="14.25" customHeight="1" x14ac:dyDescent="0.25">
      <c r="A28" s="90"/>
      <c r="B28" s="90"/>
      <c r="C28" s="90"/>
      <c r="D28" s="90"/>
      <c r="E28" s="90"/>
      <c r="F28" s="90"/>
      <c r="G28" s="90"/>
      <c r="H28" s="90"/>
      <c r="I28" s="90"/>
    </row>
    <row r="29" spans="1:9" ht="14.25" customHeight="1" x14ac:dyDescent="0.25">
      <c r="A29" s="90"/>
      <c r="B29" s="90"/>
      <c r="C29" s="90"/>
      <c r="D29" s="90"/>
      <c r="E29" s="90"/>
      <c r="F29" s="90"/>
      <c r="G29" s="90"/>
      <c r="H29" s="90"/>
      <c r="I29" s="90"/>
    </row>
    <row r="30" spans="1:9" ht="12.75" customHeight="1" x14ac:dyDescent="0.25">
      <c r="A30" s="90"/>
      <c r="B30" s="90"/>
      <c r="C30" s="90"/>
      <c r="D30" s="90"/>
      <c r="E30" s="90"/>
      <c r="F30" s="90"/>
      <c r="G30" s="90"/>
      <c r="H30" s="90"/>
      <c r="I30" s="90"/>
    </row>
    <row r="31" spans="1:9" ht="12.75" customHeight="1" x14ac:dyDescent="0.25">
      <c r="A31" s="90"/>
      <c r="B31" s="90"/>
      <c r="C31" s="90"/>
      <c r="D31" s="90"/>
      <c r="E31" s="90"/>
      <c r="F31" s="90"/>
      <c r="G31" s="90"/>
      <c r="H31" s="90"/>
      <c r="I31" s="90"/>
    </row>
    <row r="32" spans="1:9" ht="12.75" customHeight="1" x14ac:dyDescent="0.25">
      <c r="A32" s="63"/>
      <c r="B32" s="63"/>
      <c r="C32" s="63"/>
      <c r="D32" s="63"/>
      <c r="E32" s="63"/>
      <c r="F32" s="63"/>
      <c r="G32" s="63"/>
      <c r="H32" s="63"/>
    </row>
    <row r="33" spans="1:8" ht="12.75" customHeight="1" x14ac:dyDescent="0.25">
      <c r="A33" s="63"/>
      <c r="B33" s="63"/>
      <c r="C33" s="63"/>
      <c r="D33" s="63"/>
      <c r="E33" s="63"/>
      <c r="F33" s="63"/>
      <c r="G33" s="63"/>
      <c r="H33" s="63"/>
    </row>
    <row r="34" spans="1:8" ht="12.75" customHeight="1" x14ac:dyDescent="0.25">
      <c r="A34" s="63"/>
      <c r="B34" s="63"/>
      <c r="C34" s="63"/>
      <c r="D34" s="63"/>
      <c r="E34" s="63"/>
      <c r="F34" s="63"/>
      <c r="G34" s="63"/>
      <c r="H34" s="63"/>
    </row>
  </sheetData>
  <sheetProtection sheet="1" objects="1" scenarios="1"/>
  <mergeCells count="3">
    <mergeCell ref="A1:I1"/>
    <mergeCell ref="A2:I2"/>
    <mergeCell ref="A26:I31"/>
  </mergeCells>
  <phoneticPr fontId="2" type="noConversion"/>
  <conditionalFormatting sqref="C5:I19">
    <cfRule type="cellIs" dxfId="0" priority="1" operator="lessThanOrEqual">
      <formula>84</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5"/>
  <sheetViews>
    <sheetView workbookViewId="0">
      <selection activeCell="B2" sqref="B2:P2"/>
    </sheetView>
  </sheetViews>
  <sheetFormatPr defaultColWidth="8.88671875" defaultRowHeight="13.2" x14ac:dyDescent="0.25"/>
  <cols>
    <col min="1" max="1" width="13.33203125" customWidth="1"/>
    <col min="2" max="16" width="4.6640625" style="1" customWidth="1"/>
    <col min="17" max="17" width="3.6640625" style="1" customWidth="1"/>
    <col min="18" max="18" width="5.6640625" customWidth="1"/>
    <col min="19" max="19" width="4.33203125" style="52" bestFit="1" customWidth="1"/>
    <col min="20" max="20" width="9.6640625" bestFit="1" customWidth="1"/>
  </cols>
  <sheetData>
    <row r="1" spans="1:20" x14ac:dyDescent="0.25">
      <c r="A1" s="18"/>
      <c r="B1" s="41" t="s">
        <v>36</v>
      </c>
      <c r="C1" s="41" t="s">
        <v>37</v>
      </c>
      <c r="D1" s="41" t="s">
        <v>38</v>
      </c>
      <c r="E1" s="41" t="s">
        <v>39</v>
      </c>
      <c r="F1" s="41" t="s">
        <v>40</v>
      </c>
      <c r="G1" s="41" t="s">
        <v>41</v>
      </c>
      <c r="H1" s="41" t="s">
        <v>42</v>
      </c>
      <c r="I1" s="41" t="s">
        <v>43</v>
      </c>
      <c r="J1" s="41" t="s">
        <v>44</v>
      </c>
      <c r="K1" s="41" t="s">
        <v>45</v>
      </c>
      <c r="L1" s="41" t="s">
        <v>46</v>
      </c>
      <c r="M1" s="41" t="s">
        <v>47</v>
      </c>
      <c r="N1" s="41" t="s">
        <v>48</v>
      </c>
      <c r="O1" s="41" t="s">
        <v>49</v>
      </c>
      <c r="P1" s="41" t="s">
        <v>50</v>
      </c>
      <c r="Q1" s="20"/>
      <c r="R1" s="21"/>
      <c r="S1" s="51" t="s">
        <v>36</v>
      </c>
      <c r="T1" s="22" t="s">
        <v>15</v>
      </c>
    </row>
    <row r="2" spans="1:20" x14ac:dyDescent="0.25">
      <c r="A2" s="23" t="s">
        <v>51</v>
      </c>
      <c r="B2" s="22">
        <v>36</v>
      </c>
      <c r="C2" s="22">
        <v>6</v>
      </c>
      <c r="D2" s="22">
        <v>4</v>
      </c>
      <c r="E2" s="22">
        <v>14</v>
      </c>
      <c r="F2" s="22">
        <v>8</v>
      </c>
      <c r="G2" s="22">
        <v>0</v>
      </c>
      <c r="H2" s="22">
        <v>0</v>
      </c>
      <c r="I2" s="22">
        <v>0</v>
      </c>
      <c r="J2" s="22">
        <v>0</v>
      </c>
      <c r="K2" s="22">
        <v>1</v>
      </c>
      <c r="L2" s="22">
        <v>0</v>
      </c>
      <c r="M2" s="24">
        <v>0</v>
      </c>
      <c r="N2" s="24">
        <v>11</v>
      </c>
      <c r="O2" s="22">
        <v>0</v>
      </c>
      <c r="P2" s="22">
        <v>0</v>
      </c>
      <c r="Q2" s="25"/>
      <c r="R2" s="21"/>
      <c r="S2" s="51" t="s">
        <v>37</v>
      </c>
      <c r="T2" s="22" t="s">
        <v>16</v>
      </c>
    </row>
    <row r="3" spans="1:20" x14ac:dyDescent="0.25">
      <c r="A3" s="23" t="s">
        <v>52</v>
      </c>
      <c r="B3" s="22">
        <f>'ENTER SCORE HERE'!C6</f>
        <v>0</v>
      </c>
      <c r="C3" s="22">
        <f>'ENTER SCORE HERE'!C7</f>
        <v>0</v>
      </c>
      <c r="D3" s="22">
        <f>'ENTER SCORE HERE'!C8</f>
        <v>0</v>
      </c>
      <c r="E3" s="22">
        <f>'ENTER SCORE HERE'!C9</f>
        <v>0</v>
      </c>
      <c r="F3" s="22">
        <f>'ENTER SCORE HERE'!C10</f>
        <v>0</v>
      </c>
      <c r="G3" s="22">
        <f>'ENTER SCORE HERE'!C11</f>
        <v>0</v>
      </c>
      <c r="H3" s="22">
        <f>'ENTER SCORE HERE'!C12</f>
        <v>0</v>
      </c>
      <c r="I3" s="22">
        <f>'ENTER SCORE HERE'!C13</f>
        <v>0</v>
      </c>
      <c r="J3" s="22">
        <f>'ENTER SCORE HERE'!C14</f>
        <v>0</v>
      </c>
      <c r="K3" s="22">
        <f>'ENTER SCORE HERE'!C15</f>
        <v>0</v>
      </c>
      <c r="L3" s="22">
        <f>'ENTER SCORE HERE'!C16</f>
        <v>0</v>
      </c>
      <c r="M3" s="22">
        <f>'ENTER SCORE HERE'!C17</f>
        <v>0</v>
      </c>
      <c r="N3" s="22">
        <f>'ENTER SCORE HERE'!C18</f>
        <v>0</v>
      </c>
      <c r="O3" s="22">
        <f>'ENTER SCORE HERE'!C19</f>
        <v>0</v>
      </c>
      <c r="P3" s="22">
        <f>'ENTER SCORE HERE'!C20</f>
        <v>0</v>
      </c>
      <c r="Q3" s="25"/>
      <c r="R3" s="21"/>
      <c r="S3" s="51" t="s">
        <v>38</v>
      </c>
      <c r="T3" s="22" t="s">
        <v>17</v>
      </c>
    </row>
    <row r="4" spans="1:20" x14ac:dyDescent="0.25">
      <c r="A4" s="18"/>
      <c r="B4" s="19"/>
      <c r="C4" s="19"/>
      <c r="D4" s="19"/>
      <c r="E4" s="19"/>
      <c r="F4" s="19"/>
      <c r="G4" s="19"/>
      <c r="H4" s="19"/>
      <c r="I4" s="19"/>
      <c r="J4" s="19"/>
      <c r="K4" s="19"/>
      <c r="L4" s="19"/>
      <c r="M4" s="19"/>
      <c r="N4" s="19"/>
      <c r="O4" s="19"/>
      <c r="P4" s="19"/>
      <c r="Q4" s="25"/>
      <c r="R4" s="21"/>
      <c r="S4" s="51" t="s">
        <v>39</v>
      </c>
      <c r="T4" s="22" t="s">
        <v>18</v>
      </c>
    </row>
    <row r="5" spans="1:20" x14ac:dyDescent="0.25">
      <c r="A5" s="18" t="s">
        <v>53</v>
      </c>
      <c r="B5" s="1">
        <f>IF(B2&lt;=B3,B2,B3)</f>
        <v>0</v>
      </c>
      <c r="C5" s="1">
        <f t="shared" ref="C5:J5" si="0">IF(C2&lt;=C3,C2,C3)</f>
        <v>0</v>
      </c>
      <c r="D5" s="1">
        <f t="shared" si="0"/>
        <v>0</v>
      </c>
      <c r="E5" s="1">
        <f t="shared" si="0"/>
        <v>0</v>
      </c>
      <c r="F5" s="1">
        <f t="shared" si="0"/>
        <v>0</v>
      </c>
      <c r="G5" s="1">
        <f>IF(G2&lt;=G3,G2,G3)</f>
        <v>0</v>
      </c>
      <c r="H5" s="1">
        <f t="shared" si="0"/>
        <v>0</v>
      </c>
      <c r="I5" s="1">
        <f t="shared" si="0"/>
        <v>0</v>
      </c>
      <c r="J5" s="1">
        <f t="shared" si="0"/>
        <v>0</v>
      </c>
      <c r="K5" s="1">
        <f t="shared" ref="K5:P5" si="1">IF(K2&lt;=K3,K2,K3)</f>
        <v>0</v>
      </c>
      <c r="L5" s="1">
        <f t="shared" si="1"/>
        <v>0</v>
      </c>
      <c r="M5" s="1">
        <f t="shared" si="1"/>
        <v>0</v>
      </c>
      <c r="N5" s="1">
        <f t="shared" si="1"/>
        <v>0</v>
      </c>
      <c r="O5" s="1">
        <f t="shared" si="1"/>
        <v>0</v>
      </c>
      <c r="P5" s="1">
        <f t="shared" si="1"/>
        <v>0</v>
      </c>
      <c r="Q5" s="20"/>
      <c r="R5" s="21"/>
      <c r="S5" s="51" t="s">
        <v>40</v>
      </c>
      <c r="T5" s="22" t="s">
        <v>19</v>
      </c>
    </row>
    <row r="6" spans="1:20" x14ac:dyDescent="0.25">
      <c r="A6" s="18" t="s">
        <v>54</v>
      </c>
      <c r="B6" s="1">
        <f>ABS(B2-B3)</f>
        <v>36</v>
      </c>
      <c r="C6" s="1">
        <f t="shared" ref="C6:K6" si="2">ABS(C2-C3)</f>
        <v>6</v>
      </c>
      <c r="D6" s="1">
        <f t="shared" si="2"/>
        <v>4</v>
      </c>
      <c r="E6" s="1">
        <f t="shared" si="2"/>
        <v>14</v>
      </c>
      <c r="F6" s="1">
        <f t="shared" si="2"/>
        <v>8</v>
      </c>
      <c r="G6" s="1">
        <f t="shared" si="2"/>
        <v>0</v>
      </c>
      <c r="H6" s="1">
        <f t="shared" si="2"/>
        <v>0</v>
      </c>
      <c r="I6" s="1">
        <f t="shared" si="2"/>
        <v>0</v>
      </c>
      <c r="J6" s="1">
        <f t="shared" si="2"/>
        <v>0</v>
      </c>
      <c r="K6" s="1">
        <f t="shared" si="2"/>
        <v>1</v>
      </c>
      <c r="L6" s="1">
        <f>ABS(L2-L3)</f>
        <v>0</v>
      </c>
      <c r="M6" s="1">
        <f>ABS(M2-M3)</f>
        <v>0</v>
      </c>
      <c r="N6" s="1">
        <f>ABS(N2-N3)</f>
        <v>11</v>
      </c>
      <c r="O6" s="1">
        <f>ABS(O2-O3)</f>
        <v>0</v>
      </c>
      <c r="P6" s="1">
        <f>ABS(P2-P3)</f>
        <v>0</v>
      </c>
      <c r="Q6" s="20"/>
      <c r="R6" s="21"/>
      <c r="S6" s="51" t="s">
        <v>41</v>
      </c>
      <c r="T6" s="22" t="s">
        <v>20</v>
      </c>
    </row>
    <row r="7" spans="1:20" x14ac:dyDescent="0.25">
      <c r="A7" s="18" t="s">
        <v>55</v>
      </c>
      <c r="B7" s="1">
        <f t="shared" ref="B7:P7" si="3">IFERROR(((B5/(B5+B6))*100),100)</f>
        <v>0</v>
      </c>
      <c r="C7" s="1">
        <f t="shared" si="3"/>
        <v>0</v>
      </c>
      <c r="D7" s="1">
        <f t="shared" si="3"/>
        <v>0</v>
      </c>
      <c r="E7" s="1">
        <f t="shared" si="3"/>
        <v>0</v>
      </c>
      <c r="F7" s="1">
        <f t="shared" si="3"/>
        <v>0</v>
      </c>
      <c r="G7" s="1">
        <f t="shared" si="3"/>
        <v>100</v>
      </c>
      <c r="H7" s="1">
        <f t="shared" si="3"/>
        <v>100</v>
      </c>
      <c r="I7" s="1">
        <f t="shared" si="3"/>
        <v>100</v>
      </c>
      <c r="J7" s="1">
        <f t="shared" si="3"/>
        <v>100</v>
      </c>
      <c r="K7" s="1">
        <f t="shared" si="3"/>
        <v>0</v>
      </c>
      <c r="L7" s="1">
        <f t="shared" si="3"/>
        <v>100</v>
      </c>
      <c r="M7" s="1">
        <f t="shared" si="3"/>
        <v>100</v>
      </c>
      <c r="N7" s="1">
        <f t="shared" si="3"/>
        <v>0</v>
      </c>
      <c r="O7" s="1">
        <f t="shared" si="3"/>
        <v>100</v>
      </c>
      <c r="P7" s="1">
        <f t="shared" si="3"/>
        <v>100</v>
      </c>
      <c r="Q7" s="20"/>
      <c r="R7" s="21"/>
      <c r="S7" s="51" t="s">
        <v>42</v>
      </c>
      <c r="T7" s="22" t="s">
        <v>21</v>
      </c>
    </row>
    <row r="8" spans="1:20" ht="13.8" thickBot="1" x14ac:dyDescent="0.3">
      <c r="A8" s="18"/>
      <c r="B8" s="19"/>
      <c r="C8" s="19"/>
      <c r="D8" s="19"/>
      <c r="E8" s="19"/>
      <c r="F8" s="19"/>
      <c r="G8" s="19"/>
      <c r="H8" s="19"/>
      <c r="I8" s="19"/>
      <c r="J8" s="19"/>
      <c r="K8" s="19"/>
      <c r="L8" s="19"/>
      <c r="M8" s="19" t="s">
        <v>56</v>
      </c>
      <c r="N8" s="19"/>
      <c r="O8" s="19"/>
      <c r="P8" s="19"/>
      <c r="Q8" s="25"/>
      <c r="R8" s="21"/>
      <c r="S8" s="51" t="s">
        <v>43</v>
      </c>
      <c r="T8" s="22" t="s">
        <v>22</v>
      </c>
    </row>
    <row r="9" spans="1:20" ht="13.8" thickBot="1" x14ac:dyDescent="0.3">
      <c r="A9" s="26" t="s">
        <v>57</v>
      </c>
      <c r="B9" s="27">
        <f>((SUM(B5:P5))/((SUM(B5:P5))+(SUM(B6:P6))))*100</f>
        <v>0</v>
      </c>
      <c r="C9" s="28"/>
      <c r="D9" s="29"/>
      <c r="E9" s="30"/>
      <c r="F9" s="30"/>
      <c r="G9" s="30"/>
      <c r="H9" s="31"/>
      <c r="I9" s="19"/>
      <c r="J9" s="19"/>
      <c r="K9" s="19"/>
      <c r="L9" s="19"/>
      <c r="M9" s="19" t="s">
        <v>56</v>
      </c>
      <c r="N9" s="19"/>
      <c r="O9" s="19"/>
      <c r="P9" s="19"/>
      <c r="Q9" s="25"/>
      <c r="R9" s="21"/>
      <c r="S9" s="51" t="s">
        <v>44</v>
      </c>
      <c r="T9" s="22" t="s">
        <v>23</v>
      </c>
    </row>
    <row r="10" spans="1:20" ht="14.4" thickTop="1" thickBot="1" x14ac:dyDescent="0.3">
      <c r="A10" s="32" t="s">
        <v>58</v>
      </c>
      <c r="B10" s="33">
        <f>((SUM(B5:K5))/((SUM(B5:K5))+(SUM(B6:K6))))*100</f>
        <v>0</v>
      </c>
      <c r="C10" s="34"/>
      <c r="D10" s="35" t="s">
        <v>59</v>
      </c>
      <c r="E10" s="36"/>
      <c r="F10" s="36"/>
      <c r="G10" s="36">
        <f>((SUM(M5:P5))/((SUM(M5:P5))+(SUM(M6:P6))))*100</f>
        <v>0</v>
      </c>
      <c r="H10" s="37"/>
      <c r="I10" s="19"/>
      <c r="J10" s="19"/>
      <c r="K10" s="19"/>
      <c r="L10" s="19"/>
      <c r="M10" s="19"/>
      <c r="N10" s="19"/>
      <c r="O10" s="19"/>
      <c r="P10" s="19"/>
      <c r="Q10" s="25"/>
      <c r="R10" s="21"/>
      <c r="S10" s="51" t="s">
        <v>45</v>
      </c>
      <c r="T10" s="22" t="s">
        <v>24</v>
      </c>
    </row>
    <row r="11" spans="1:20" ht="13.8" thickBot="1" x14ac:dyDescent="0.3">
      <c r="A11" s="38"/>
      <c r="B11" s="39"/>
      <c r="C11" s="39"/>
      <c r="D11" s="39"/>
      <c r="E11" s="39"/>
      <c r="F11" s="39"/>
      <c r="G11" s="39"/>
      <c r="H11" s="39"/>
      <c r="I11" s="39"/>
      <c r="J11" s="39"/>
      <c r="K11" s="39"/>
      <c r="L11" s="39"/>
      <c r="M11" s="39"/>
      <c r="N11" s="39"/>
      <c r="O11" s="39"/>
      <c r="P11" s="39"/>
      <c r="Q11" s="40"/>
      <c r="R11" s="21"/>
      <c r="S11" s="51" t="s">
        <v>46</v>
      </c>
      <c r="T11" s="22" t="s">
        <v>25</v>
      </c>
    </row>
    <row r="12" spans="1:20" x14ac:dyDescent="0.25">
      <c r="A12" s="21"/>
      <c r="B12" s="21"/>
      <c r="C12" s="21"/>
      <c r="D12" s="21"/>
      <c r="E12" s="21"/>
      <c r="F12" s="21"/>
      <c r="G12" s="21"/>
      <c r="H12" s="21"/>
      <c r="I12" s="21"/>
      <c r="J12" s="21"/>
      <c r="K12" s="21"/>
      <c r="L12" s="21"/>
      <c r="M12" s="21"/>
      <c r="N12" s="21"/>
      <c r="O12" s="21"/>
      <c r="P12" s="21"/>
      <c r="Q12" s="21"/>
      <c r="R12" s="21"/>
      <c r="S12" s="51" t="s">
        <v>47</v>
      </c>
      <c r="T12" s="22" t="s">
        <v>60</v>
      </c>
    </row>
    <row r="13" spans="1:20" x14ac:dyDescent="0.25">
      <c r="A13" s="21"/>
      <c r="B13" s="19"/>
      <c r="C13" s="19"/>
      <c r="D13" s="19"/>
      <c r="E13" s="19"/>
      <c r="F13" s="19"/>
      <c r="G13" s="19"/>
      <c r="H13" s="19"/>
      <c r="I13" s="19"/>
      <c r="J13" s="19"/>
      <c r="K13" s="19"/>
      <c r="L13" s="19"/>
      <c r="M13" s="19"/>
      <c r="N13" s="19"/>
      <c r="O13" s="19"/>
      <c r="P13" s="19"/>
      <c r="Q13" s="19"/>
      <c r="R13" s="21"/>
      <c r="S13" s="51" t="s">
        <v>48</v>
      </c>
      <c r="T13" s="22" t="s">
        <v>27</v>
      </c>
    </row>
    <row r="14" spans="1:20" x14ac:dyDescent="0.25">
      <c r="A14" s="21"/>
      <c r="B14" s="19"/>
      <c r="C14" s="19"/>
      <c r="D14" s="19"/>
      <c r="E14" s="19"/>
      <c r="F14" s="19"/>
      <c r="G14" s="19"/>
      <c r="H14" s="19"/>
      <c r="I14" s="19"/>
      <c r="J14" s="19"/>
      <c r="K14" s="19"/>
      <c r="L14" s="19"/>
      <c r="M14" s="19"/>
      <c r="N14" s="19"/>
      <c r="O14" s="19"/>
      <c r="P14" s="19"/>
      <c r="Q14" s="19"/>
      <c r="R14" s="21"/>
      <c r="S14" s="51" t="s">
        <v>49</v>
      </c>
      <c r="T14" s="22" t="s">
        <v>28</v>
      </c>
    </row>
    <row r="15" spans="1:20" x14ac:dyDescent="0.25">
      <c r="A15" s="21"/>
      <c r="B15" s="19"/>
      <c r="C15" s="19"/>
      <c r="D15" s="19"/>
      <c r="E15" s="19"/>
      <c r="F15" s="19"/>
      <c r="G15" s="19"/>
      <c r="H15" s="19"/>
      <c r="I15" s="19"/>
      <c r="J15" s="19"/>
      <c r="K15" s="19"/>
      <c r="L15" s="19"/>
      <c r="M15" s="19"/>
      <c r="N15" s="19"/>
      <c r="O15" s="19"/>
      <c r="P15" s="19"/>
      <c r="Q15" s="19"/>
      <c r="R15" s="21"/>
      <c r="S15" s="51" t="s">
        <v>50</v>
      </c>
      <c r="T15" s="22" t="s">
        <v>29</v>
      </c>
    </row>
  </sheetData>
  <sheetProtection algorithmName="SHA-512" hashValue="fEI7I2YOK/rynuWdkCUTUyKC1XA9CJtfBD8hNRo86y4kqpeY2yTHyZ7GNBfWYw/b/7nYP802EDvct+TzydWU4A==" saltValue="c6lBG9v5DXrys7h2EvzRGA==" spinCount="100000" sheet="1" objects="1" scenarios="1"/>
  <phoneticPr fontId="0" type="noConversion"/>
  <pageMargins left="0.31" right="0.36" top="0.51" bottom="0.67" header="0.5" footer="0.26"/>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5"/>
  <sheetViews>
    <sheetView workbookViewId="0">
      <selection activeCell="O2" sqref="O2"/>
    </sheetView>
  </sheetViews>
  <sheetFormatPr defaultColWidth="8.88671875" defaultRowHeight="13.2" x14ac:dyDescent="0.25"/>
  <cols>
    <col min="1" max="1" width="13.109375" customWidth="1"/>
    <col min="2" max="16" width="4.6640625" style="1" customWidth="1"/>
    <col min="17" max="17" width="3.6640625" style="1" customWidth="1"/>
    <col min="18" max="18" width="5.6640625" customWidth="1"/>
    <col min="19" max="19" width="4.33203125" bestFit="1" customWidth="1"/>
    <col min="20" max="20" width="9.6640625" bestFit="1" customWidth="1"/>
  </cols>
  <sheetData>
    <row r="1" spans="1:20" x14ac:dyDescent="0.25">
      <c r="A1" s="18"/>
      <c r="B1" s="41" t="s">
        <v>36</v>
      </c>
      <c r="C1" s="41" t="s">
        <v>37</v>
      </c>
      <c r="D1" s="41" t="s">
        <v>38</v>
      </c>
      <c r="E1" s="41" t="s">
        <v>39</v>
      </c>
      <c r="F1" s="41" t="s">
        <v>40</v>
      </c>
      <c r="G1" s="41" t="s">
        <v>41</v>
      </c>
      <c r="H1" s="41" t="s">
        <v>42</v>
      </c>
      <c r="I1" s="41" t="s">
        <v>43</v>
      </c>
      <c r="J1" s="41" t="s">
        <v>44</v>
      </c>
      <c r="K1" s="41" t="s">
        <v>45</v>
      </c>
      <c r="L1" s="41" t="s">
        <v>46</v>
      </c>
      <c r="M1" s="41" t="s">
        <v>47</v>
      </c>
      <c r="N1" s="41" t="s">
        <v>48</v>
      </c>
      <c r="O1" s="41" t="s">
        <v>49</v>
      </c>
      <c r="P1" s="41" t="s">
        <v>50</v>
      </c>
      <c r="Q1" s="20"/>
      <c r="R1" s="21"/>
      <c r="S1" s="51" t="s">
        <v>36</v>
      </c>
      <c r="T1" s="22" t="s">
        <v>15</v>
      </c>
    </row>
    <row r="2" spans="1:20" x14ac:dyDescent="0.25">
      <c r="A2" s="23" t="s">
        <v>51</v>
      </c>
      <c r="B2" s="22">
        <v>4</v>
      </c>
      <c r="C2" s="22">
        <v>4</v>
      </c>
      <c r="D2" s="22">
        <v>10</v>
      </c>
      <c r="E2" s="22">
        <v>9</v>
      </c>
      <c r="F2" s="22">
        <v>7</v>
      </c>
      <c r="G2" s="22">
        <v>3</v>
      </c>
      <c r="H2" s="22">
        <v>1</v>
      </c>
      <c r="I2" s="22">
        <v>0</v>
      </c>
      <c r="J2" s="22">
        <v>0</v>
      </c>
      <c r="K2" s="22">
        <v>0</v>
      </c>
      <c r="L2" s="22">
        <v>0</v>
      </c>
      <c r="M2" s="22">
        <v>0</v>
      </c>
      <c r="N2" s="22">
        <v>3</v>
      </c>
      <c r="O2" s="22">
        <v>9</v>
      </c>
      <c r="P2" s="22">
        <v>15</v>
      </c>
      <c r="Q2" s="20"/>
      <c r="R2" s="21"/>
      <c r="S2" s="51" t="s">
        <v>37</v>
      </c>
      <c r="T2" s="22" t="s">
        <v>16</v>
      </c>
    </row>
    <row r="3" spans="1:20" x14ac:dyDescent="0.25">
      <c r="A3" s="23" t="s">
        <v>52</v>
      </c>
      <c r="B3" s="22" t="str">
        <f>'ENTER SCORE HERE'!E6</f>
        <v xml:space="preserve"> </v>
      </c>
      <c r="C3" s="22" t="str">
        <f>'ENTER SCORE HERE'!E7</f>
        <v xml:space="preserve"> </v>
      </c>
      <c r="D3" s="22" t="str">
        <f>'ENTER SCORE HERE'!E8</f>
        <v xml:space="preserve"> </v>
      </c>
      <c r="E3" s="22" t="str">
        <f>'ENTER SCORE HERE'!E9</f>
        <v xml:space="preserve"> </v>
      </c>
      <c r="F3" s="22" t="str">
        <f>'ENTER SCORE HERE'!E10</f>
        <v xml:space="preserve"> </v>
      </c>
      <c r="G3" s="22" t="str">
        <f>'ENTER SCORE HERE'!E11</f>
        <v xml:space="preserve"> </v>
      </c>
      <c r="H3" s="22" t="str">
        <f>'ENTER SCORE HERE'!E12</f>
        <v xml:space="preserve"> </v>
      </c>
      <c r="I3" s="22" t="str">
        <f>'ENTER SCORE HERE'!E13</f>
        <v xml:space="preserve"> </v>
      </c>
      <c r="J3" s="22" t="str">
        <f>'ENTER SCORE HERE'!E14</f>
        <v xml:space="preserve"> </v>
      </c>
      <c r="K3" s="22" t="str">
        <f>'ENTER SCORE HERE'!E15</f>
        <v xml:space="preserve"> </v>
      </c>
      <c r="L3" s="22" t="str">
        <f>'ENTER SCORE HERE'!E16</f>
        <v xml:space="preserve"> </v>
      </c>
      <c r="M3" s="22" t="str">
        <f>'ENTER SCORE HERE'!E17</f>
        <v xml:space="preserve"> </v>
      </c>
      <c r="N3" s="22" t="str">
        <f>'ENTER SCORE HERE'!E18</f>
        <v xml:space="preserve"> </v>
      </c>
      <c r="O3" s="22" t="str">
        <f>'ENTER SCORE HERE'!E19</f>
        <v xml:space="preserve"> </v>
      </c>
      <c r="P3" s="22" t="str">
        <f>'ENTER SCORE HERE'!E20</f>
        <v xml:space="preserve"> </v>
      </c>
      <c r="Q3" s="20"/>
      <c r="R3" s="21"/>
      <c r="S3" s="51" t="s">
        <v>38</v>
      </c>
      <c r="T3" s="22" t="s">
        <v>17</v>
      </c>
    </row>
    <row r="4" spans="1:20" x14ac:dyDescent="0.25">
      <c r="A4" s="18"/>
      <c r="B4" s="19"/>
      <c r="C4" s="19"/>
      <c r="D4" s="19"/>
      <c r="E4" s="19"/>
      <c r="F4" s="19"/>
      <c r="G4" s="19"/>
      <c r="H4" s="19"/>
      <c r="I4" s="19"/>
      <c r="J4" s="19"/>
      <c r="K4" s="19"/>
      <c r="L4" s="19"/>
      <c r="M4" s="19"/>
      <c r="N4" s="19"/>
      <c r="O4" s="19"/>
      <c r="P4" s="19"/>
      <c r="Q4" s="20"/>
      <c r="R4" s="21"/>
      <c r="S4" s="51" t="s">
        <v>39</v>
      </c>
      <c r="T4" s="22" t="s">
        <v>18</v>
      </c>
    </row>
    <row r="5" spans="1:20" x14ac:dyDescent="0.25">
      <c r="A5" s="18" t="s">
        <v>53</v>
      </c>
      <c r="B5" s="1">
        <f>IF(B2&lt;=B3,B2,B3)</f>
        <v>4</v>
      </c>
      <c r="C5" s="1">
        <f t="shared" ref="C5:P5" si="0">IF(C2&lt;=C3,C2,C3)</f>
        <v>4</v>
      </c>
      <c r="D5" s="1">
        <f t="shared" si="0"/>
        <v>10</v>
      </c>
      <c r="E5" s="1">
        <f>IF(E2&lt;=E3,E2,E3)</f>
        <v>9</v>
      </c>
      <c r="F5" s="1">
        <f t="shared" si="0"/>
        <v>7</v>
      </c>
      <c r="G5" s="1">
        <f>IF(G2&lt;=G3,G2,G3)</f>
        <v>3</v>
      </c>
      <c r="H5" s="1">
        <f t="shared" si="0"/>
        <v>1</v>
      </c>
      <c r="I5" s="1">
        <f t="shared" si="0"/>
        <v>0</v>
      </c>
      <c r="J5" s="1">
        <f t="shared" si="0"/>
        <v>0</v>
      </c>
      <c r="K5" s="1">
        <f t="shared" si="0"/>
        <v>0</v>
      </c>
      <c r="L5" s="1">
        <f>IF(L2&lt;=L3,L2,L3)</f>
        <v>0</v>
      </c>
      <c r="M5" s="1">
        <f t="shared" si="0"/>
        <v>0</v>
      </c>
      <c r="N5" s="1">
        <f t="shared" si="0"/>
        <v>3</v>
      </c>
      <c r="O5" s="1">
        <f t="shared" si="0"/>
        <v>9</v>
      </c>
      <c r="P5" s="1">
        <f t="shared" si="0"/>
        <v>15</v>
      </c>
      <c r="Q5" s="20"/>
      <c r="R5" s="21"/>
      <c r="S5" s="51" t="s">
        <v>40</v>
      </c>
      <c r="T5" s="22" t="s">
        <v>19</v>
      </c>
    </row>
    <row r="6" spans="1:20" x14ac:dyDescent="0.25">
      <c r="A6" s="18" t="s">
        <v>54</v>
      </c>
      <c r="B6" s="1" t="e">
        <f>ABS(B2-B3)</f>
        <v>#VALUE!</v>
      </c>
      <c r="C6" s="1" t="e">
        <f t="shared" ref="C6:P6" si="1">ABS(C2-C3)</f>
        <v>#VALUE!</v>
      </c>
      <c r="D6" s="1" t="e">
        <f t="shared" si="1"/>
        <v>#VALUE!</v>
      </c>
      <c r="E6" s="1" t="e">
        <f>ABS(E2-E3)</f>
        <v>#VALUE!</v>
      </c>
      <c r="F6" s="1" t="e">
        <f t="shared" si="1"/>
        <v>#VALUE!</v>
      </c>
      <c r="G6" s="1" t="e">
        <f t="shared" si="1"/>
        <v>#VALUE!</v>
      </c>
      <c r="H6" s="1" t="e">
        <f t="shared" si="1"/>
        <v>#VALUE!</v>
      </c>
      <c r="I6" s="1" t="e">
        <f t="shared" si="1"/>
        <v>#VALUE!</v>
      </c>
      <c r="J6" s="1" t="e">
        <f t="shared" si="1"/>
        <v>#VALUE!</v>
      </c>
      <c r="K6" s="1" t="e">
        <f t="shared" si="1"/>
        <v>#VALUE!</v>
      </c>
      <c r="L6" s="1" t="e">
        <f>ABS(L2-L3)</f>
        <v>#VALUE!</v>
      </c>
      <c r="M6" s="1" t="e">
        <f t="shared" si="1"/>
        <v>#VALUE!</v>
      </c>
      <c r="N6" s="1" t="e">
        <f t="shared" si="1"/>
        <v>#VALUE!</v>
      </c>
      <c r="O6" s="1" t="e">
        <f t="shared" si="1"/>
        <v>#VALUE!</v>
      </c>
      <c r="P6" s="1" t="e">
        <f t="shared" si="1"/>
        <v>#VALUE!</v>
      </c>
      <c r="Q6" s="20"/>
      <c r="R6" s="21"/>
      <c r="S6" s="51" t="s">
        <v>41</v>
      </c>
      <c r="T6" s="22" t="s">
        <v>20</v>
      </c>
    </row>
    <row r="7" spans="1:20" x14ac:dyDescent="0.25">
      <c r="A7" s="18" t="s">
        <v>55</v>
      </c>
      <c r="B7" s="1">
        <f t="shared" ref="B7:P7" si="2">IFERROR(((B5/(B5+B6))*100),100)</f>
        <v>100</v>
      </c>
      <c r="C7" s="1">
        <f t="shared" si="2"/>
        <v>100</v>
      </c>
      <c r="D7" s="1">
        <f t="shared" si="2"/>
        <v>100</v>
      </c>
      <c r="E7" s="1">
        <f t="shared" si="2"/>
        <v>100</v>
      </c>
      <c r="F7" s="1">
        <f t="shared" si="2"/>
        <v>100</v>
      </c>
      <c r="G7" s="1">
        <f t="shared" si="2"/>
        <v>100</v>
      </c>
      <c r="H7" s="1">
        <f t="shared" si="2"/>
        <v>100</v>
      </c>
      <c r="I7" s="1">
        <f t="shared" si="2"/>
        <v>100</v>
      </c>
      <c r="J7" s="1">
        <f t="shared" si="2"/>
        <v>100</v>
      </c>
      <c r="K7" s="1">
        <f t="shared" si="2"/>
        <v>100</v>
      </c>
      <c r="L7" s="1">
        <f t="shared" si="2"/>
        <v>100</v>
      </c>
      <c r="M7" s="1">
        <f t="shared" si="2"/>
        <v>100</v>
      </c>
      <c r="N7" s="1">
        <f t="shared" si="2"/>
        <v>100</v>
      </c>
      <c r="O7" s="1">
        <f t="shared" si="2"/>
        <v>100</v>
      </c>
      <c r="P7" s="1">
        <f t="shared" si="2"/>
        <v>100</v>
      </c>
      <c r="Q7" s="20"/>
      <c r="R7" s="21"/>
      <c r="S7" s="51" t="s">
        <v>42</v>
      </c>
      <c r="T7" s="22" t="s">
        <v>21</v>
      </c>
    </row>
    <row r="8" spans="1:20" ht="13.8" thickBot="1" x14ac:dyDescent="0.3">
      <c r="A8" s="18"/>
      <c r="B8" s="19"/>
      <c r="C8" s="19"/>
      <c r="D8" s="19"/>
      <c r="E8" s="19"/>
      <c r="F8" s="19"/>
      <c r="G8" s="19"/>
      <c r="H8" s="19"/>
      <c r="I8" s="19"/>
      <c r="J8" s="19"/>
      <c r="K8" s="19"/>
      <c r="L8" s="19"/>
      <c r="M8" s="19" t="s">
        <v>56</v>
      </c>
      <c r="N8" s="19"/>
      <c r="O8" s="19"/>
      <c r="P8" s="19"/>
      <c r="Q8" s="25"/>
      <c r="R8" s="21"/>
      <c r="S8" s="51" t="s">
        <v>43</v>
      </c>
      <c r="T8" s="22" t="s">
        <v>22</v>
      </c>
    </row>
    <row r="9" spans="1:20" ht="13.8" thickBot="1" x14ac:dyDescent="0.3">
      <c r="A9" s="42" t="s">
        <v>57</v>
      </c>
      <c r="B9" s="27" t="e">
        <f>((SUM(B5:P5))/((SUM(B5:P5))+(SUM(B6:P6))))*100</f>
        <v>#VALUE!</v>
      </c>
      <c r="C9" s="43"/>
      <c r="D9" s="44"/>
      <c r="E9" s="45"/>
      <c r="F9" s="45"/>
      <c r="G9" s="45"/>
      <c r="H9" s="46"/>
      <c r="I9" s="19"/>
      <c r="J9" s="19"/>
      <c r="K9" s="19"/>
      <c r="L9" s="19"/>
      <c r="M9" s="19" t="s">
        <v>56</v>
      </c>
      <c r="N9" s="19"/>
      <c r="O9" s="19"/>
      <c r="P9" s="19"/>
      <c r="Q9" s="25"/>
      <c r="R9" s="21"/>
      <c r="S9" s="51" t="s">
        <v>44</v>
      </c>
      <c r="T9" s="22" t="s">
        <v>23</v>
      </c>
    </row>
    <row r="10" spans="1:20" ht="13.8" thickBot="1" x14ac:dyDescent="0.3">
      <c r="A10" s="47" t="s">
        <v>61</v>
      </c>
      <c r="B10" s="33" t="e">
        <f>((SUM(B5:K5))/((SUM(B5:K5))+(SUM(B6:K6))))*100</f>
        <v>#VALUE!</v>
      </c>
      <c r="C10" s="34"/>
      <c r="D10" s="48" t="s">
        <v>59</v>
      </c>
      <c r="E10" s="33"/>
      <c r="F10" s="33"/>
      <c r="G10" s="33" t="e">
        <f>((SUM(M5:P5))/((SUM(M5:P5))+(SUM(M6:P6))))*100</f>
        <v>#VALUE!</v>
      </c>
      <c r="H10" s="49"/>
      <c r="I10" s="19"/>
      <c r="J10" s="19"/>
      <c r="K10" s="19"/>
      <c r="L10" s="19"/>
      <c r="M10" s="19"/>
      <c r="N10" s="19"/>
      <c r="O10" s="19"/>
      <c r="P10" s="19"/>
      <c r="Q10" s="25"/>
      <c r="R10" s="21"/>
      <c r="S10" s="51" t="s">
        <v>45</v>
      </c>
      <c r="T10" s="22" t="s">
        <v>24</v>
      </c>
    </row>
    <row r="11" spans="1:20" ht="13.8" thickBot="1" x14ac:dyDescent="0.3">
      <c r="A11" s="38"/>
      <c r="B11" s="39"/>
      <c r="C11" s="39"/>
      <c r="D11" s="39"/>
      <c r="E11" s="39"/>
      <c r="F11" s="39"/>
      <c r="G11" s="39"/>
      <c r="H11" s="39"/>
      <c r="I11" s="39"/>
      <c r="J11" s="39"/>
      <c r="K11" s="39"/>
      <c r="L11" s="39"/>
      <c r="M11" s="39"/>
      <c r="N11" s="39"/>
      <c r="O11" s="39"/>
      <c r="P11" s="39"/>
      <c r="Q11" s="40"/>
      <c r="R11" s="21"/>
      <c r="S11" s="51" t="s">
        <v>46</v>
      </c>
      <c r="T11" s="22" t="s">
        <v>25</v>
      </c>
    </row>
    <row r="12" spans="1:20" x14ac:dyDescent="0.25">
      <c r="A12" s="21"/>
      <c r="B12" s="21"/>
      <c r="C12" s="21"/>
      <c r="D12" s="21"/>
      <c r="E12" s="21"/>
      <c r="F12" s="21"/>
      <c r="G12" s="21"/>
      <c r="H12" s="21"/>
      <c r="I12" s="21"/>
      <c r="J12" s="21"/>
      <c r="K12" s="21"/>
      <c r="L12" s="21"/>
      <c r="M12" s="21"/>
      <c r="N12" s="21"/>
      <c r="O12" s="21"/>
      <c r="P12" s="21"/>
      <c r="Q12" s="21"/>
      <c r="R12" s="21"/>
      <c r="S12" s="51" t="s">
        <v>47</v>
      </c>
      <c r="T12" s="22" t="s">
        <v>60</v>
      </c>
    </row>
    <row r="13" spans="1:20" x14ac:dyDescent="0.25">
      <c r="A13" s="21"/>
      <c r="B13" s="19"/>
      <c r="C13" s="19"/>
      <c r="D13" s="19"/>
      <c r="E13" s="19"/>
      <c r="F13" s="19"/>
      <c r="G13" s="19"/>
      <c r="H13" s="19"/>
      <c r="I13" s="19"/>
      <c r="J13" s="19"/>
      <c r="K13" s="19"/>
      <c r="L13" s="19"/>
      <c r="M13" s="19"/>
      <c r="N13" s="19"/>
      <c r="O13" s="19"/>
      <c r="P13" s="19"/>
      <c r="Q13" s="19"/>
      <c r="R13" s="21"/>
      <c r="S13" s="51" t="s">
        <v>48</v>
      </c>
      <c r="T13" s="22" t="s">
        <v>27</v>
      </c>
    </row>
    <row r="14" spans="1:20" x14ac:dyDescent="0.25">
      <c r="A14" s="17"/>
      <c r="B14" s="19"/>
      <c r="C14" s="19"/>
      <c r="D14" s="19"/>
      <c r="E14" s="19"/>
      <c r="F14" s="19"/>
      <c r="G14" s="19"/>
      <c r="H14" s="19"/>
      <c r="I14" s="19"/>
      <c r="J14" s="19"/>
      <c r="K14" s="19"/>
      <c r="L14" s="19"/>
      <c r="M14" s="19"/>
      <c r="N14" s="19"/>
      <c r="O14" s="19"/>
      <c r="P14" s="19"/>
      <c r="Q14" s="19"/>
      <c r="R14" s="21"/>
      <c r="S14" s="51" t="s">
        <v>49</v>
      </c>
      <c r="T14" s="22" t="s">
        <v>28</v>
      </c>
    </row>
    <row r="15" spans="1:20" x14ac:dyDescent="0.25">
      <c r="A15" s="21"/>
      <c r="B15" s="19"/>
      <c r="C15" s="19"/>
      <c r="D15" s="19"/>
      <c r="E15" s="19"/>
      <c r="F15" s="19"/>
      <c r="G15" s="19"/>
      <c r="H15" s="19"/>
      <c r="I15" s="19"/>
      <c r="J15" s="19"/>
      <c r="K15" s="19"/>
      <c r="L15" s="19"/>
      <c r="M15" s="19"/>
      <c r="N15" s="19"/>
      <c r="O15" s="19"/>
      <c r="P15" s="19"/>
      <c r="Q15" s="19"/>
      <c r="R15" s="21"/>
      <c r="S15" s="51" t="s">
        <v>50</v>
      </c>
      <c r="T15" s="22" t="s">
        <v>29</v>
      </c>
    </row>
  </sheetData>
  <sheetProtection algorithmName="SHA-512" hashValue="pQc2z1dir3Slc6ywn8YdHgwRO4MAnmjCWPsKkJk8ZFS9nhhw0c5sMD1FJiQyG7cNk/A7d1NevFyIfzKlF2OKrA==" saltValue="PMAZu3IG78frYgOHxL0Wkw==" spinCount="100000" sheet="1" objects="1" scenarios="1"/>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5"/>
  <sheetViews>
    <sheetView workbookViewId="0">
      <selection activeCell="H2" sqref="H2"/>
    </sheetView>
  </sheetViews>
  <sheetFormatPr defaultColWidth="8.88671875" defaultRowHeight="13.2" x14ac:dyDescent="0.25"/>
  <cols>
    <col min="1" max="1" width="13.44140625" customWidth="1"/>
    <col min="2" max="16" width="4.6640625" style="1" customWidth="1"/>
    <col min="17" max="17" width="3.6640625" style="1" customWidth="1"/>
    <col min="18" max="18" width="5.6640625" customWidth="1"/>
    <col min="19" max="19" width="4" bestFit="1" customWidth="1"/>
    <col min="20" max="20" width="9.33203125" bestFit="1" customWidth="1"/>
  </cols>
  <sheetData>
    <row r="1" spans="1:20" x14ac:dyDescent="0.25">
      <c r="A1" s="18"/>
      <c r="B1" s="41" t="s">
        <v>36</v>
      </c>
      <c r="C1" s="41" t="s">
        <v>37</v>
      </c>
      <c r="D1" s="41" t="s">
        <v>38</v>
      </c>
      <c r="E1" s="41" t="s">
        <v>39</v>
      </c>
      <c r="F1" s="41" t="s">
        <v>40</v>
      </c>
      <c r="G1" s="41" t="s">
        <v>41</v>
      </c>
      <c r="H1" s="41" t="s">
        <v>42</v>
      </c>
      <c r="I1" s="41" t="s">
        <v>43</v>
      </c>
      <c r="J1" s="41" t="s">
        <v>44</v>
      </c>
      <c r="K1" s="41" t="s">
        <v>45</v>
      </c>
      <c r="L1" s="41" t="s">
        <v>46</v>
      </c>
      <c r="M1" s="41" t="s">
        <v>47</v>
      </c>
      <c r="N1" s="41" t="s">
        <v>48</v>
      </c>
      <c r="O1" s="41" t="s">
        <v>49</v>
      </c>
      <c r="P1" s="41" t="s">
        <v>50</v>
      </c>
      <c r="Q1" s="20"/>
      <c r="R1" s="21"/>
      <c r="S1" s="51" t="s">
        <v>36</v>
      </c>
      <c r="T1" s="22" t="s">
        <v>15</v>
      </c>
    </row>
    <row r="2" spans="1:20" x14ac:dyDescent="0.25">
      <c r="A2" s="23" t="s">
        <v>51</v>
      </c>
      <c r="B2" s="22">
        <v>59</v>
      </c>
      <c r="C2" s="22">
        <v>0</v>
      </c>
      <c r="D2" s="22">
        <v>3</v>
      </c>
      <c r="E2" s="22">
        <v>26</v>
      </c>
      <c r="F2" s="22">
        <v>6</v>
      </c>
      <c r="G2" s="22">
        <v>3</v>
      </c>
      <c r="H2" s="22">
        <v>0</v>
      </c>
      <c r="I2" s="22">
        <v>0</v>
      </c>
      <c r="J2" s="22">
        <v>0</v>
      </c>
      <c r="K2" s="22">
        <v>0</v>
      </c>
      <c r="L2" s="22">
        <v>0</v>
      </c>
      <c r="M2" s="22">
        <v>1</v>
      </c>
      <c r="N2" s="22">
        <v>0</v>
      </c>
      <c r="O2" s="22">
        <v>0</v>
      </c>
      <c r="P2" s="22">
        <v>0</v>
      </c>
      <c r="Q2" s="20"/>
      <c r="R2" s="21"/>
      <c r="S2" s="51" t="s">
        <v>37</v>
      </c>
      <c r="T2" s="22" t="s">
        <v>16</v>
      </c>
    </row>
    <row r="3" spans="1:20" x14ac:dyDescent="0.25">
      <c r="A3" s="23" t="s">
        <v>52</v>
      </c>
      <c r="B3" s="22">
        <f>'ENTER SCORE HERE'!G6</f>
        <v>0</v>
      </c>
      <c r="C3" s="22">
        <f>'ENTER SCORE HERE'!G7</f>
        <v>0</v>
      </c>
      <c r="D3" s="22">
        <f>'ENTER SCORE HERE'!G8</f>
        <v>0</v>
      </c>
      <c r="E3" s="22">
        <f>'ENTER SCORE HERE'!G9</f>
        <v>0</v>
      </c>
      <c r="F3" s="22">
        <f>'ENTER SCORE HERE'!G10</f>
        <v>0</v>
      </c>
      <c r="G3" s="22">
        <f>'ENTER SCORE HERE'!G11</f>
        <v>0</v>
      </c>
      <c r="H3" s="22">
        <f>'ENTER SCORE HERE'!G12</f>
        <v>0</v>
      </c>
      <c r="I3" s="22">
        <f>'ENTER SCORE HERE'!G13</f>
        <v>0</v>
      </c>
      <c r="J3" s="22">
        <f>'ENTER SCORE HERE'!G14</f>
        <v>0</v>
      </c>
      <c r="K3" s="22">
        <f>'ENTER SCORE HERE'!G15</f>
        <v>0</v>
      </c>
      <c r="L3" s="22">
        <f>'ENTER SCORE HERE'!G16</f>
        <v>0</v>
      </c>
      <c r="M3" s="22">
        <f>'ENTER SCORE HERE'!G17</f>
        <v>0</v>
      </c>
      <c r="N3" s="22">
        <f>'ENTER SCORE HERE'!G18</f>
        <v>0</v>
      </c>
      <c r="O3" s="22">
        <f>'ENTER SCORE HERE'!G19</f>
        <v>0</v>
      </c>
      <c r="P3" s="22">
        <f>'ENTER SCORE HERE'!G20</f>
        <v>0</v>
      </c>
      <c r="Q3" s="20"/>
      <c r="R3" s="21"/>
      <c r="S3" s="51" t="s">
        <v>38</v>
      </c>
      <c r="T3" s="22" t="s">
        <v>17</v>
      </c>
    </row>
    <row r="4" spans="1:20" x14ac:dyDescent="0.25">
      <c r="A4" s="18"/>
      <c r="B4" s="19"/>
      <c r="C4" s="19"/>
      <c r="D4" s="19"/>
      <c r="E4" s="19"/>
      <c r="F4" s="19"/>
      <c r="G4" s="19"/>
      <c r="H4" s="19"/>
      <c r="I4" s="19"/>
      <c r="J4" s="19"/>
      <c r="K4" s="19"/>
      <c r="L4" s="19"/>
      <c r="M4" s="19"/>
      <c r="N4" s="19"/>
      <c r="O4" s="19"/>
      <c r="P4" s="19"/>
      <c r="Q4" s="20"/>
      <c r="R4" s="21"/>
      <c r="S4" s="51" t="s">
        <v>39</v>
      </c>
      <c r="T4" s="22" t="s">
        <v>18</v>
      </c>
    </row>
    <row r="5" spans="1:20" x14ac:dyDescent="0.25">
      <c r="A5" s="18" t="s">
        <v>53</v>
      </c>
      <c r="B5" s="1">
        <f>IF(B2&lt;=B3,B2,B3)</f>
        <v>0</v>
      </c>
      <c r="C5" s="1">
        <f t="shared" ref="C5:P5" si="0">IF(C2&lt;=C3,C2,C3)</f>
        <v>0</v>
      </c>
      <c r="D5" s="1">
        <f t="shared" si="0"/>
        <v>0</v>
      </c>
      <c r="E5" s="1">
        <f t="shared" si="0"/>
        <v>0</v>
      </c>
      <c r="F5" s="1">
        <f t="shared" si="0"/>
        <v>0</v>
      </c>
      <c r="G5" s="1">
        <f>IF(G2&lt;=G3,G2,G3)</f>
        <v>0</v>
      </c>
      <c r="H5" s="1">
        <f t="shared" si="0"/>
        <v>0</v>
      </c>
      <c r="I5" s="1">
        <f t="shared" si="0"/>
        <v>0</v>
      </c>
      <c r="J5" s="1">
        <f t="shared" si="0"/>
        <v>0</v>
      </c>
      <c r="K5" s="1">
        <f t="shared" si="0"/>
        <v>0</v>
      </c>
      <c r="L5" s="1">
        <f>IF(L2&lt;=L3,L2,L3)</f>
        <v>0</v>
      </c>
      <c r="M5" s="1">
        <f t="shared" si="0"/>
        <v>0</v>
      </c>
      <c r="N5" s="1">
        <f t="shared" si="0"/>
        <v>0</v>
      </c>
      <c r="O5" s="1">
        <f t="shared" si="0"/>
        <v>0</v>
      </c>
      <c r="P5" s="1">
        <f t="shared" si="0"/>
        <v>0</v>
      </c>
      <c r="Q5" s="20"/>
      <c r="R5" s="21"/>
      <c r="S5" s="51" t="s">
        <v>40</v>
      </c>
      <c r="T5" s="22" t="s">
        <v>19</v>
      </c>
    </row>
    <row r="6" spans="1:20" x14ac:dyDescent="0.25">
      <c r="A6" s="18" t="s">
        <v>54</v>
      </c>
      <c r="B6" s="1">
        <f>ABS(B2-B3)</f>
        <v>59</v>
      </c>
      <c r="C6" s="1">
        <f t="shared" ref="C6:P6" si="1">ABS(C2-C3)</f>
        <v>0</v>
      </c>
      <c r="D6" s="1">
        <f t="shared" si="1"/>
        <v>3</v>
      </c>
      <c r="E6" s="1">
        <f t="shared" si="1"/>
        <v>26</v>
      </c>
      <c r="F6" s="1">
        <f t="shared" si="1"/>
        <v>6</v>
      </c>
      <c r="G6" s="1">
        <f t="shared" si="1"/>
        <v>3</v>
      </c>
      <c r="H6" s="1">
        <f t="shared" si="1"/>
        <v>0</v>
      </c>
      <c r="I6" s="1">
        <f t="shared" si="1"/>
        <v>0</v>
      </c>
      <c r="J6" s="1">
        <f t="shared" si="1"/>
        <v>0</v>
      </c>
      <c r="K6" s="1">
        <f t="shared" si="1"/>
        <v>0</v>
      </c>
      <c r="L6" s="1">
        <f>ABS(L2-L3)</f>
        <v>0</v>
      </c>
      <c r="M6" s="1">
        <f t="shared" si="1"/>
        <v>1</v>
      </c>
      <c r="N6" s="1">
        <f t="shared" si="1"/>
        <v>0</v>
      </c>
      <c r="O6" s="1">
        <f t="shared" si="1"/>
        <v>0</v>
      </c>
      <c r="P6" s="1">
        <f t="shared" si="1"/>
        <v>0</v>
      </c>
      <c r="Q6" s="20"/>
      <c r="R6" s="21"/>
      <c r="S6" s="51" t="s">
        <v>41</v>
      </c>
      <c r="T6" s="22" t="s">
        <v>20</v>
      </c>
    </row>
    <row r="7" spans="1:20" x14ac:dyDescent="0.25">
      <c r="A7" s="18" t="s">
        <v>55</v>
      </c>
      <c r="B7" s="1">
        <f t="shared" ref="B7:P7" si="2">IFERROR(((B5/(B5+B6))*100),100)</f>
        <v>0</v>
      </c>
      <c r="C7" s="1">
        <f t="shared" si="2"/>
        <v>100</v>
      </c>
      <c r="D7" s="1">
        <f t="shared" si="2"/>
        <v>0</v>
      </c>
      <c r="E7" s="1">
        <f t="shared" si="2"/>
        <v>0</v>
      </c>
      <c r="F7" s="1">
        <f t="shared" si="2"/>
        <v>0</v>
      </c>
      <c r="G7" s="1">
        <f t="shared" si="2"/>
        <v>0</v>
      </c>
      <c r="H7" s="1">
        <f t="shared" si="2"/>
        <v>100</v>
      </c>
      <c r="I7" s="1">
        <f t="shared" si="2"/>
        <v>100</v>
      </c>
      <c r="J7" s="1">
        <f t="shared" si="2"/>
        <v>100</v>
      </c>
      <c r="K7" s="1">
        <f t="shared" si="2"/>
        <v>100</v>
      </c>
      <c r="L7" s="1">
        <f t="shared" si="2"/>
        <v>100</v>
      </c>
      <c r="M7" s="1">
        <f t="shared" si="2"/>
        <v>0</v>
      </c>
      <c r="N7" s="1">
        <f t="shared" si="2"/>
        <v>100</v>
      </c>
      <c r="O7" s="1">
        <f t="shared" si="2"/>
        <v>100</v>
      </c>
      <c r="P7" s="1">
        <f t="shared" si="2"/>
        <v>100</v>
      </c>
      <c r="Q7" s="20"/>
      <c r="R7" s="21"/>
      <c r="S7" s="51" t="s">
        <v>42</v>
      </c>
      <c r="T7" s="22" t="s">
        <v>21</v>
      </c>
    </row>
    <row r="8" spans="1:20" ht="13.8" thickBot="1" x14ac:dyDescent="0.3">
      <c r="A8" s="18"/>
      <c r="B8" s="19"/>
      <c r="C8" s="19"/>
      <c r="D8" s="19"/>
      <c r="E8" s="19"/>
      <c r="F8" s="19"/>
      <c r="G8" s="19"/>
      <c r="H8" s="19"/>
      <c r="I8" s="19"/>
      <c r="J8" s="19"/>
      <c r="K8" s="19"/>
      <c r="L8" s="19"/>
      <c r="M8" s="19" t="s">
        <v>56</v>
      </c>
      <c r="N8" s="19"/>
      <c r="O8" s="19"/>
      <c r="P8" s="19"/>
      <c r="Q8" s="25"/>
      <c r="R8" s="21"/>
      <c r="S8" s="51" t="s">
        <v>43</v>
      </c>
      <c r="T8" s="22" t="s">
        <v>22</v>
      </c>
    </row>
    <row r="9" spans="1:20" ht="13.8" thickBot="1" x14ac:dyDescent="0.3">
      <c r="A9" s="42" t="s">
        <v>57</v>
      </c>
      <c r="B9" s="27">
        <f>((SUM(B5:P5))/((SUM(B5:P5))+(SUM(B6:P6))))*100</f>
        <v>0</v>
      </c>
      <c r="C9" s="27"/>
      <c r="D9" s="44"/>
      <c r="E9" s="45"/>
      <c r="F9" s="45"/>
      <c r="G9" s="45"/>
      <c r="H9" s="46"/>
      <c r="I9" s="19"/>
      <c r="J9" s="19"/>
      <c r="K9" s="19"/>
      <c r="L9" s="19"/>
      <c r="M9" s="19" t="s">
        <v>56</v>
      </c>
      <c r="N9" s="19"/>
      <c r="O9" s="19"/>
      <c r="P9" s="19"/>
      <c r="Q9" s="25"/>
      <c r="R9" s="21"/>
      <c r="S9" s="51" t="s">
        <v>44</v>
      </c>
      <c r="T9" s="22" t="s">
        <v>23</v>
      </c>
    </row>
    <row r="10" spans="1:20" ht="13.8" thickBot="1" x14ac:dyDescent="0.3">
      <c r="A10" s="47" t="s">
        <v>61</v>
      </c>
      <c r="B10" s="33">
        <f>((SUM(B5:K5))/((SUM(B5:K5))+(SUM(B6:K6))))*100</f>
        <v>0</v>
      </c>
      <c r="C10" s="34"/>
      <c r="D10" s="48" t="s">
        <v>59</v>
      </c>
      <c r="E10" s="33"/>
      <c r="F10" s="33"/>
      <c r="G10" s="33">
        <f>((SUM(M5:P5))/((SUM(M5:P5))+(SUM(M6:P6))))*100</f>
        <v>0</v>
      </c>
      <c r="H10" s="49"/>
      <c r="I10" s="19"/>
      <c r="J10" s="19"/>
      <c r="K10" s="19"/>
      <c r="L10" s="19"/>
      <c r="M10" s="19"/>
      <c r="N10" s="19"/>
      <c r="O10" s="19"/>
      <c r="P10" s="19"/>
      <c r="Q10" s="25"/>
      <c r="R10" s="21"/>
      <c r="S10" s="51" t="s">
        <v>45</v>
      </c>
      <c r="T10" s="22" t="s">
        <v>24</v>
      </c>
    </row>
    <row r="11" spans="1:20" ht="13.8" thickBot="1" x14ac:dyDescent="0.3">
      <c r="A11" s="38"/>
      <c r="B11" s="39"/>
      <c r="C11" s="39"/>
      <c r="D11" s="39"/>
      <c r="E11" s="39"/>
      <c r="F11" s="39"/>
      <c r="G11" s="39"/>
      <c r="H11" s="39"/>
      <c r="I11" s="39"/>
      <c r="J11" s="39"/>
      <c r="K11" s="39"/>
      <c r="L11" s="39"/>
      <c r="M11" s="39"/>
      <c r="N11" s="39"/>
      <c r="O11" s="39"/>
      <c r="P11" s="39"/>
      <c r="Q11" s="40"/>
      <c r="R11" s="21"/>
      <c r="S11" s="51" t="s">
        <v>46</v>
      </c>
      <c r="T11" s="22" t="s">
        <v>25</v>
      </c>
    </row>
    <row r="12" spans="1:20" x14ac:dyDescent="0.25">
      <c r="A12" s="21"/>
      <c r="B12" s="21"/>
      <c r="C12" s="21"/>
      <c r="D12" s="21"/>
      <c r="E12" s="21"/>
      <c r="F12" s="21"/>
      <c r="G12" s="21"/>
      <c r="H12" s="21"/>
      <c r="I12" s="21"/>
      <c r="J12" s="21"/>
      <c r="K12" s="21"/>
      <c r="L12" s="21"/>
      <c r="M12" s="21"/>
      <c r="N12" s="21"/>
      <c r="O12" s="21"/>
      <c r="P12" s="21"/>
      <c r="Q12" s="21"/>
      <c r="R12" s="21"/>
      <c r="S12" s="51" t="s">
        <v>47</v>
      </c>
      <c r="T12" s="22" t="s">
        <v>60</v>
      </c>
    </row>
    <row r="13" spans="1:20" x14ac:dyDescent="0.25">
      <c r="A13" s="21"/>
      <c r="B13" s="19"/>
      <c r="C13" s="19"/>
      <c r="D13" s="19"/>
      <c r="E13" s="19"/>
      <c r="F13" s="19"/>
      <c r="G13" s="19"/>
      <c r="H13" s="19"/>
      <c r="I13" s="19"/>
      <c r="J13" s="19"/>
      <c r="K13" s="19"/>
      <c r="L13" s="19"/>
      <c r="M13" s="19"/>
      <c r="N13" s="19"/>
      <c r="O13" s="19"/>
      <c r="P13" s="19"/>
      <c r="Q13" s="19"/>
      <c r="R13" s="21"/>
      <c r="S13" s="51" t="s">
        <v>48</v>
      </c>
      <c r="T13" s="22" t="s">
        <v>27</v>
      </c>
    </row>
    <row r="14" spans="1:20" x14ac:dyDescent="0.25">
      <c r="A14" s="21"/>
      <c r="B14" s="19"/>
      <c r="C14" s="19"/>
      <c r="D14" s="19"/>
      <c r="E14" s="19"/>
      <c r="F14" s="19"/>
      <c r="G14" s="19"/>
      <c r="H14" s="19"/>
      <c r="I14" s="19"/>
      <c r="J14" s="19"/>
      <c r="K14" s="19"/>
      <c r="L14" s="19"/>
      <c r="M14" s="19"/>
      <c r="N14" s="19"/>
      <c r="O14" s="19"/>
      <c r="P14" s="19"/>
      <c r="Q14" s="19"/>
      <c r="R14" s="21"/>
      <c r="S14" s="51" t="s">
        <v>49</v>
      </c>
      <c r="T14" s="22" t="s">
        <v>28</v>
      </c>
    </row>
    <row r="15" spans="1:20" x14ac:dyDescent="0.25">
      <c r="A15" s="21"/>
      <c r="B15" s="19"/>
      <c r="C15" s="19"/>
      <c r="D15" s="19"/>
      <c r="E15" s="19"/>
      <c r="F15" s="19"/>
      <c r="G15" s="19"/>
      <c r="H15" s="19"/>
      <c r="I15" s="19"/>
      <c r="J15" s="19"/>
      <c r="K15" s="19"/>
      <c r="L15" s="19"/>
      <c r="M15" s="19"/>
      <c r="N15" s="19"/>
      <c r="O15" s="19"/>
      <c r="P15" s="19"/>
      <c r="Q15" s="19"/>
      <c r="R15" s="21"/>
      <c r="S15" s="51" t="s">
        <v>50</v>
      </c>
      <c r="T15" s="22" t="s">
        <v>29</v>
      </c>
    </row>
  </sheetData>
  <sheetProtection algorithmName="SHA-512" hashValue="ckeF5U697NLAbTiRJ3KTlnaECSHq23gak+mjZ8r1CSEMFWE6BPYeqkh5kZQ1kC1U8nE8kDfi+81QadVCQpVxtQ==" saltValue="CHdVb9BYV/J0O8Mn4l3Dn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6"/>
  <sheetViews>
    <sheetView workbookViewId="0">
      <selection activeCell="G34" sqref="G34"/>
    </sheetView>
  </sheetViews>
  <sheetFormatPr defaultColWidth="8.88671875" defaultRowHeight="13.2" x14ac:dyDescent="0.25"/>
  <cols>
    <col min="1" max="1" width="13.33203125" customWidth="1"/>
    <col min="2" max="16" width="4.6640625" style="1" customWidth="1"/>
    <col min="17" max="17" width="3.6640625" style="1" customWidth="1"/>
    <col min="18" max="18" width="5.6640625" customWidth="1"/>
    <col min="19" max="19" width="4" bestFit="1" customWidth="1"/>
    <col min="20" max="20" width="9.6640625" bestFit="1" customWidth="1"/>
  </cols>
  <sheetData>
    <row r="1" spans="1:20" s="21" customFormat="1" x14ac:dyDescent="0.25">
      <c r="A1" s="18"/>
      <c r="B1" s="53" t="s">
        <v>36</v>
      </c>
      <c r="C1" s="53" t="s">
        <v>37</v>
      </c>
      <c r="D1" s="53" t="s">
        <v>38</v>
      </c>
      <c r="E1" s="53" t="s">
        <v>39</v>
      </c>
      <c r="F1" s="53" t="s">
        <v>40</v>
      </c>
      <c r="G1" s="53" t="s">
        <v>41</v>
      </c>
      <c r="H1" s="53" t="s">
        <v>42</v>
      </c>
      <c r="I1" s="53" t="s">
        <v>43</v>
      </c>
      <c r="J1" s="53" t="s">
        <v>44</v>
      </c>
      <c r="K1" s="53" t="s">
        <v>45</v>
      </c>
      <c r="L1" s="53" t="s">
        <v>46</v>
      </c>
      <c r="M1" s="53" t="s">
        <v>47</v>
      </c>
      <c r="N1" s="53" t="s">
        <v>48</v>
      </c>
      <c r="O1" s="53" t="s">
        <v>49</v>
      </c>
      <c r="P1" s="53" t="s">
        <v>50</v>
      </c>
      <c r="Q1" s="20"/>
      <c r="S1" s="50" t="s">
        <v>36</v>
      </c>
      <c r="T1" s="22" t="s">
        <v>15</v>
      </c>
    </row>
    <row r="2" spans="1:20" s="21" customFormat="1" x14ac:dyDescent="0.25">
      <c r="A2" s="23" t="s">
        <v>51</v>
      </c>
      <c r="B2" s="22">
        <v>11</v>
      </c>
      <c r="C2" s="22">
        <v>3</v>
      </c>
      <c r="D2" s="22">
        <v>7</v>
      </c>
      <c r="E2" s="22">
        <v>8</v>
      </c>
      <c r="F2" s="22">
        <v>1</v>
      </c>
      <c r="G2" s="22">
        <v>0</v>
      </c>
      <c r="H2" s="22">
        <v>0</v>
      </c>
      <c r="I2" s="22">
        <v>0</v>
      </c>
      <c r="J2" s="22">
        <v>6</v>
      </c>
      <c r="K2" s="22">
        <v>0</v>
      </c>
      <c r="L2" s="22">
        <v>0</v>
      </c>
      <c r="M2" s="22">
        <v>0</v>
      </c>
      <c r="N2" s="22">
        <v>4</v>
      </c>
      <c r="O2" s="22">
        <v>6</v>
      </c>
      <c r="P2" s="22">
        <v>8</v>
      </c>
      <c r="Q2" s="20"/>
      <c r="S2" s="50" t="s">
        <v>37</v>
      </c>
      <c r="T2" s="22" t="s">
        <v>16</v>
      </c>
    </row>
    <row r="3" spans="1:20" s="21" customFormat="1" x14ac:dyDescent="0.25">
      <c r="A3" s="23" t="s">
        <v>52</v>
      </c>
      <c r="B3" s="22">
        <f>'ENTER SCORE HERE'!I6</f>
        <v>0</v>
      </c>
      <c r="C3" s="22">
        <f>'ENTER SCORE HERE'!I7</f>
        <v>0</v>
      </c>
      <c r="D3" s="22">
        <f>'ENTER SCORE HERE'!I8</f>
        <v>0</v>
      </c>
      <c r="E3" s="22">
        <f>'ENTER SCORE HERE'!I9</f>
        <v>0</v>
      </c>
      <c r="F3" s="22">
        <f>'ENTER SCORE HERE'!I10</f>
        <v>0</v>
      </c>
      <c r="G3" s="22">
        <f>'ENTER SCORE HERE'!I11</f>
        <v>0</v>
      </c>
      <c r="H3" s="22">
        <f>'ENTER SCORE HERE'!I12</f>
        <v>0</v>
      </c>
      <c r="I3" s="22">
        <f>'ENTER SCORE HERE'!I13</f>
        <v>0</v>
      </c>
      <c r="J3" s="22">
        <f>'ENTER SCORE HERE'!I14</f>
        <v>0</v>
      </c>
      <c r="K3" s="22">
        <f>'ENTER SCORE HERE'!I15</f>
        <v>0</v>
      </c>
      <c r="L3" s="22">
        <f>'ENTER SCORE HERE'!I16</f>
        <v>0</v>
      </c>
      <c r="M3" s="22">
        <f>'ENTER SCORE HERE'!I17</f>
        <v>0</v>
      </c>
      <c r="N3" s="22">
        <f>'ENTER SCORE HERE'!I18</f>
        <v>0</v>
      </c>
      <c r="O3" s="22">
        <f>'ENTER SCORE HERE'!I19</f>
        <v>0</v>
      </c>
      <c r="P3" s="22">
        <f>'ENTER SCORE HERE'!I20</f>
        <v>0</v>
      </c>
      <c r="Q3" s="20"/>
      <c r="S3" s="50" t="s">
        <v>38</v>
      </c>
      <c r="T3" s="22" t="s">
        <v>17</v>
      </c>
    </row>
    <row r="4" spans="1:20" s="21" customFormat="1" x14ac:dyDescent="0.25">
      <c r="A4" s="18"/>
      <c r="B4" s="19"/>
      <c r="C4" s="19"/>
      <c r="D4" s="19"/>
      <c r="E4" s="19"/>
      <c r="F4" s="19"/>
      <c r="G4" s="19"/>
      <c r="H4" s="19"/>
      <c r="I4" s="19"/>
      <c r="J4" s="19"/>
      <c r="K4" s="19"/>
      <c r="L4" s="19"/>
      <c r="M4" s="19"/>
      <c r="N4" s="19"/>
      <c r="O4" s="19"/>
      <c r="P4" s="19"/>
      <c r="Q4" s="20"/>
      <c r="S4" s="50" t="s">
        <v>39</v>
      </c>
      <c r="T4" s="22" t="s">
        <v>18</v>
      </c>
    </row>
    <row r="5" spans="1:20" s="21" customFormat="1" x14ac:dyDescent="0.25">
      <c r="A5" s="18" t="s">
        <v>53</v>
      </c>
      <c r="B5" s="1">
        <f>IF(B2&lt;=B3,B2,B3)</f>
        <v>0</v>
      </c>
      <c r="C5" s="1">
        <f t="shared" ref="C5:P5" si="0">IF(C2&lt;=C3,C2,C3)</f>
        <v>0</v>
      </c>
      <c r="D5" s="1">
        <f t="shared" si="0"/>
        <v>0</v>
      </c>
      <c r="E5" s="1">
        <f t="shared" si="0"/>
        <v>0</v>
      </c>
      <c r="F5" s="1">
        <f t="shared" si="0"/>
        <v>0</v>
      </c>
      <c r="G5" s="1">
        <f>IF(G2&lt;=G3,G2,G3)</f>
        <v>0</v>
      </c>
      <c r="H5" s="1">
        <f t="shared" si="0"/>
        <v>0</v>
      </c>
      <c r="I5" s="1">
        <f t="shared" si="0"/>
        <v>0</v>
      </c>
      <c r="J5" s="1">
        <f t="shared" si="0"/>
        <v>0</v>
      </c>
      <c r="K5" s="1">
        <f t="shared" si="0"/>
        <v>0</v>
      </c>
      <c r="L5" s="1">
        <f>IF(L2&lt;=L3,L2,L3)</f>
        <v>0</v>
      </c>
      <c r="M5" s="1">
        <f t="shared" si="0"/>
        <v>0</v>
      </c>
      <c r="N5" s="1">
        <f t="shared" si="0"/>
        <v>0</v>
      </c>
      <c r="O5" s="1">
        <f t="shared" si="0"/>
        <v>0</v>
      </c>
      <c r="P5" s="1">
        <f t="shared" si="0"/>
        <v>0</v>
      </c>
      <c r="Q5" s="20"/>
      <c r="S5" s="50" t="s">
        <v>40</v>
      </c>
      <c r="T5" s="22" t="s">
        <v>19</v>
      </c>
    </row>
    <row r="6" spans="1:20" s="21" customFormat="1" x14ac:dyDescent="0.25">
      <c r="A6" s="18" t="s">
        <v>54</v>
      </c>
      <c r="B6" s="1">
        <f>ABS(B2-B3)</f>
        <v>11</v>
      </c>
      <c r="C6" s="1">
        <f t="shared" ref="C6:P6" si="1">ABS(C2-C3)</f>
        <v>3</v>
      </c>
      <c r="D6" s="1">
        <f t="shared" si="1"/>
        <v>7</v>
      </c>
      <c r="E6" s="1">
        <f t="shared" si="1"/>
        <v>8</v>
      </c>
      <c r="F6" s="1">
        <f t="shared" si="1"/>
        <v>1</v>
      </c>
      <c r="G6" s="1">
        <f t="shared" si="1"/>
        <v>0</v>
      </c>
      <c r="H6" s="1">
        <f t="shared" si="1"/>
        <v>0</v>
      </c>
      <c r="I6" s="1">
        <f t="shared" si="1"/>
        <v>0</v>
      </c>
      <c r="J6" s="1">
        <f t="shared" si="1"/>
        <v>6</v>
      </c>
      <c r="K6" s="1">
        <f t="shared" si="1"/>
        <v>0</v>
      </c>
      <c r="L6" s="1">
        <f>ABS(L2-L3)</f>
        <v>0</v>
      </c>
      <c r="M6" s="1">
        <f t="shared" si="1"/>
        <v>0</v>
      </c>
      <c r="N6" s="1">
        <f t="shared" si="1"/>
        <v>4</v>
      </c>
      <c r="O6" s="1">
        <f t="shared" si="1"/>
        <v>6</v>
      </c>
      <c r="P6" s="1">
        <f t="shared" si="1"/>
        <v>8</v>
      </c>
      <c r="Q6" s="20"/>
      <c r="S6" s="50" t="s">
        <v>41</v>
      </c>
      <c r="T6" s="22" t="s">
        <v>20</v>
      </c>
    </row>
    <row r="7" spans="1:20" s="21" customFormat="1" x14ac:dyDescent="0.25">
      <c r="A7" s="18" t="s">
        <v>55</v>
      </c>
      <c r="B7" s="1">
        <f t="shared" ref="B7:P7" si="2">IFERROR(((B5/(B5+B6))*100),100)</f>
        <v>0</v>
      </c>
      <c r="C7" s="1">
        <f t="shared" si="2"/>
        <v>0</v>
      </c>
      <c r="D7" s="1">
        <f t="shared" si="2"/>
        <v>0</v>
      </c>
      <c r="E7" s="1">
        <f t="shared" si="2"/>
        <v>0</v>
      </c>
      <c r="F7" s="1">
        <f t="shared" si="2"/>
        <v>0</v>
      </c>
      <c r="G7" s="1">
        <f t="shared" si="2"/>
        <v>100</v>
      </c>
      <c r="H7" s="1">
        <f t="shared" si="2"/>
        <v>100</v>
      </c>
      <c r="I7" s="1">
        <f t="shared" si="2"/>
        <v>100</v>
      </c>
      <c r="J7" s="1">
        <f t="shared" si="2"/>
        <v>0</v>
      </c>
      <c r="K7" s="1">
        <f t="shared" si="2"/>
        <v>100</v>
      </c>
      <c r="L7" s="1">
        <f t="shared" si="2"/>
        <v>100</v>
      </c>
      <c r="M7" s="1">
        <f t="shared" si="2"/>
        <v>100</v>
      </c>
      <c r="N7" s="1">
        <f t="shared" si="2"/>
        <v>0</v>
      </c>
      <c r="O7" s="1">
        <f t="shared" si="2"/>
        <v>0</v>
      </c>
      <c r="P7" s="1">
        <f t="shared" si="2"/>
        <v>0</v>
      </c>
      <c r="Q7" s="20"/>
      <c r="S7" s="50" t="s">
        <v>42</v>
      </c>
      <c r="T7" s="22" t="s">
        <v>21</v>
      </c>
    </row>
    <row r="8" spans="1:20" s="21" customFormat="1" ht="13.8" thickBot="1" x14ac:dyDescent="0.3">
      <c r="A8" s="18"/>
      <c r="B8" s="19"/>
      <c r="C8" s="19"/>
      <c r="D8" s="19"/>
      <c r="E8" s="19"/>
      <c r="F8" s="19"/>
      <c r="G8" s="19"/>
      <c r="H8" s="19"/>
      <c r="I8" s="19"/>
      <c r="J8" s="19"/>
      <c r="K8" s="19"/>
      <c r="L8" s="19"/>
      <c r="M8" s="19" t="s">
        <v>56</v>
      </c>
      <c r="N8" s="19"/>
      <c r="O8" s="19"/>
      <c r="P8" s="19"/>
      <c r="Q8" s="25"/>
      <c r="S8" s="50" t="s">
        <v>43</v>
      </c>
      <c r="T8" s="22" t="s">
        <v>22</v>
      </c>
    </row>
    <row r="9" spans="1:20" s="21" customFormat="1" ht="13.8" thickBot="1" x14ac:dyDescent="0.3">
      <c r="A9" s="42" t="s">
        <v>57</v>
      </c>
      <c r="B9" s="27">
        <f>((SUM(B5:P5))/((SUM(B5:P5))+(SUM(B6:P6))))*100</f>
        <v>0</v>
      </c>
      <c r="C9" s="43"/>
      <c r="D9" s="44"/>
      <c r="E9" s="45"/>
      <c r="F9" s="45"/>
      <c r="G9" s="45"/>
      <c r="H9" s="46"/>
      <c r="I9" s="19"/>
      <c r="J9" s="19"/>
      <c r="K9" s="19"/>
      <c r="L9" s="19"/>
      <c r="M9" s="19" t="s">
        <v>56</v>
      </c>
      <c r="N9" s="19"/>
      <c r="O9" s="19"/>
      <c r="P9" s="19"/>
      <c r="Q9" s="25"/>
      <c r="S9" s="50" t="s">
        <v>44</v>
      </c>
      <c r="T9" s="22" t="s">
        <v>23</v>
      </c>
    </row>
    <row r="10" spans="1:20" s="21" customFormat="1" ht="13.8" thickBot="1" x14ac:dyDescent="0.3">
      <c r="A10" s="47" t="s">
        <v>61</v>
      </c>
      <c r="B10" s="33">
        <f>((SUM(B5:K5))/((SUM(B5:K5))+(SUM(B6:K6))))*100</f>
        <v>0</v>
      </c>
      <c r="C10" s="34"/>
      <c r="D10" s="48" t="s">
        <v>59</v>
      </c>
      <c r="E10" s="33"/>
      <c r="F10" s="33"/>
      <c r="G10" s="33">
        <f>((SUM(M5:P5))/((SUM(M5:P5))+(SUM(M6:P6))))*100</f>
        <v>0</v>
      </c>
      <c r="H10" s="49"/>
      <c r="I10" s="19"/>
      <c r="J10" s="19"/>
      <c r="K10" s="19"/>
      <c r="L10" s="19"/>
      <c r="M10" s="19"/>
      <c r="N10" s="19"/>
      <c r="O10" s="19"/>
      <c r="P10" s="19"/>
      <c r="Q10" s="25"/>
      <c r="S10" s="50" t="s">
        <v>45</v>
      </c>
      <c r="T10" s="22" t="s">
        <v>24</v>
      </c>
    </row>
    <row r="11" spans="1:20" s="21" customFormat="1" ht="13.8" thickBot="1" x14ac:dyDescent="0.3">
      <c r="A11" s="38"/>
      <c r="B11" s="39"/>
      <c r="C11" s="39"/>
      <c r="D11" s="39"/>
      <c r="E11" s="39"/>
      <c r="F11" s="39"/>
      <c r="G11" s="39"/>
      <c r="H11" s="39"/>
      <c r="I11" s="39"/>
      <c r="J11" s="39"/>
      <c r="K11" s="39"/>
      <c r="L11" s="39"/>
      <c r="M11" s="39"/>
      <c r="N11" s="39"/>
      <c r="O11" s="39"/>
      <c r="P11" s="39"/>
      <c r="Q11" s="40"/>
      <c r="S11" s="50" t="s">
        <v>46</v>
      </c>
      <c r="T11" s="22" t="s">
        <v>25</v>
      </c>
    </row>
    <row r="12" spans="1:20" s="21" customFormat="1" x14ac:dyDescent="0.25">
      <c r="S12" s="50" t="s">
        <v>47</v>
      </c>
      <c r="T12" s="22" t="s">
        <v>60</v>
      </c>
    </row>
    <row r="13" spans="1:20" s="21" customFormat="1" x14ac:dyDescent="0.25">
      <c r="B13" s="19"/>
      <c r="C13" s="19"/>
      <c r="D13" s="19"/>
      <c r="E13" s="19"/>
      <c r="F13" s="19"/>
      <c r="G13" s="19"/>
      <c r="H13" s="19"/>
      <c r="I13" s="19"/>
      <c r="J13" s="19"/>
      <c r="K13" s="19"/>
      <c r="L13" s="19"/>
      <c r="M13" s="19"/>
      <c r="N13" s="19"/>
      <c r="O13" s="19"/>
      <c r="P13" s="19"/>
      <c r="Q13" s="19"/>
      <c r="S13" s="50" t="s">
        <v>48</v>
      </c>
      <c r="T13" s="22" t="s">
        <v>27</v>
      </c>
    </row>
    <row r="14" spans="1:20" s="21" customFormat="1" x14ac:dyDescent="0.25">
      <c r="B14" s="19"/>
      <c r="C14" s="19"/>
      <c r="D14" s="19"/>
      <c r="E14" s="19"/>
      <c r="F14" s="19"/>
      <c r="G14" s="19"/>
      <c r="H14" s="19"/>
      <c r="I14" s="19"/>
      <c r="J14" s="19"/>
      <c r="K14" s="19"/>
      <c r="L14" s="19"/>
      <c r="M14" s="19"/>
      <c r="N14" s="19"/>
      <c r="O14" s="19"/>
      <c r="P14" s="19"/>
      <c r="Q14" s="19"/>
      <c r="S14" s="50" t="s">
        <v>49</v>
      </c>
      <c r="T14" s="22" t="s">
        <v>28</v>
      </c>
    </row>
    <row r="15" spans="1:20" s="21" customFormat="1" x14ac:dyDescent="0.25">
      <c r="B15" s="19"/>
      <c r="C15" s="19"/>
      <c r="D15" s="19"/>
      <c r="E15" s="19"/>
      <c r="F15" s="19"/>
      <c r="G15" s="19"/>
      <c r="H15" s="19"/>
      <c r="I15" s="19"/>
      <c r="J15" s="19"/>
      <c r="K15" s="19"/>
      <c r="L15" s="19"/>
      <c r="M15" s="19"/>
      <c r="N15" s="19"/>
      <c r="O15" s="19"/>
      <c r="P15" s="19"/>
      <c r="Q15" s="19"/>
      <c r="S15" s="50" t="s">
        <v>50</v>
      </c>
      <c r="T15" s="22" t="s">
        <v>29</v>
      </c>
    </row>
    <row r="16" spans="1:20" s="21" customFormat="1" x14ac:dyDescent="0.25">
      <c r="B16" s="19"/>
      <c r="C16" s="19"/>
      <c r="D16" s="19"/>
      <c r="E16" s="19"/>
      <c r="F16" s="19"/>
      <c r="G16" s="19"/>
      <c r="H16" s="19"/>
      <c r="I16" s="19"/>
      <c r="J16" s="19"/>
      <c r="K16" s="19"/>
      <c r="L16" s="19"/>
      <c r="M16" s="19"/>
      <c r="N16" s="19"/>
      <c r="O16" s="19"/>
      <c r="P16" s="19"/>
      <c r="Q16" s="19"/>
    </row>
  </sheetData>
  <sheetProtection algorithmName="SHA-512" hashValue="uNxIPqztQdIDe5k/R3xHgu9Tbx4VI8u2WRVpvXjEL6MyksynIgYHX5Kh2CbCm7408OlUdcs5wv5PvZfl/yU8sg==" saltValue="h0k3HQscnG6qeoh2CEp/9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5"/>
  <sheetViews>
    <sheetView workbookViewId="0">
      <selection activeCell="J32" sqref="J32"/>
    </sheetView>
  </sheetViews>
  <sheetFormatPr defaultColWidth="8.88671875" defaultRowHeight="13.2" x14ac:dyDescent="0.25"/>
  <cols>
    <col min="1" max="1" width="13.109375" customWidth="1"/>
    <col min="2" max="16" width="4.6640625" style="1" customWidth="1"/>
    <col min="17" max="17" width="3.6640625" style="1" customWidth="1"/>
    <col min="18" max="18" width="5.6640625" customWidth="1"/>
    <col min="19" max="19" width="4.33203125" bestFit="1" customWidth="1"/>
    <col min="20" max="20" width="9.6640625" bestFit="1" customWidth="1"/>
  </cols>
  <sheetData>
    <row r="1" spans="1:20" x14ac:dyDescent="0.25">
      <c r="A1" s="18"/>
      <c r="B1" s="41" t="s">
        <v>36</v>
      </c>
      <c r="C1" s="41" t="s">
        <v>37</v>
      </c>
      <c r="D1" s="41" t="s">
        <v>38</v>
      </c>
      <c r="E1" s="41" t="s">
        <v>39</v>
      </c>
      <c r="F1" s="41" t="s">
        <v>40</v>
      </c>
      <c r="G1" s="41" t="s">
        <v>41</v>
      </c>
      <c r="H1" s="41" t="s">
        <v>42</v>
      </c>
      <c r="I1" s="41" t="s">
        <v>43</v>
      </c>
      <c r="J1" s="41" t="s">
        <v>44</v>
      </c>
      <c r="K1" s="41" t="s">
        <v>45</v>
      </c>
      <c r="L1" s="41" t="s">
        <v>46</v>
      </c>
      <c r="M1" s="41" t="s">
        <v>47</v>
      </c>
      <c r="N1" s="41" t="s">
        <v>48</v>
      </c>
      <c r="O1" s="41" t="s">
        <v>49</v>
      </c>
      <c r="P1" s="41" t="s">
        <v>50</v>
      </c>
      <c r="Q1" s="20"/>
      <c r="R1" s="21"/>
      <c r="S1" s="51" t="s">
        <v>36</v>
      </c>
      <c r="T1" s="22" t="s">
        <v>15</v>
      </c>
    </row>
    <row r="2" spans="1:20" x14ac:dyDescent="0.25">
      <c r="A2" s="23" t="s">
        <v>51</v>
      </c>
      <c r="B2" s="22">
        <v>32</v>
      </c>
      <c r="C2" s="22">
        <v>4</v>
      </c>
      <c r="D2" s="22">
        <v>1</v>
      </c>
      <c r="E2" s="22">
        <v>24</v>
      </c>
      <c r="F2" s="22">
        <v>9</v>
      </c>
      <c r="G2" s="22">
        <v>0</v>
      </c>
      <c r="H2" s="22">
        <v>0</v>
      </c>
      <c r="I2" s="22">
        <v>0</v>
      </c>
      <c r="J2" s="22">
        <v>0</v>
      </c>
      <c r="K2" s="22">
        <v>0</v>
      </c>
      <c r="L2" s="22">
        <v>0</v>
      </c>
      <c r="M2" s="22">
        <v>3</v>
      </c>
      <c r="N2" s="22">
        <v>22</v>
      </c>
      <c r="O2" s="22">
        <v>0</v>
      </c>
      <c r="P2" s="22">
        <v>0</v>
      </c>
      <c r="Q2" s="20"/>
      <c r="R2" s="21"/>
      <c r="S2" s="51" t="s">
        <v>37</v>
      </c>
      <c r="T2" s="22" t="s">
        <v>16</v>
      </c>
    </row>
    <row r="3" spans="1:20" x14ac:dyDescent="0.25">
      <c r="A3" s="23" t="s">
        <v>52</v>
      </c>
      <c r="B3" s="22">
        <f>'ENTER SCORE HERE'!K6</f>
        <v>0</v>
      </c>
      <c r="C3" s="22">
        <f>'ENTER SCORE HERE'!K7</f>
        <v>0</v>
      </c>
      <c r="D3" s="22">
        <f>'ENTER SCORE HERE'!K8</f>
        <v>0</v>
      </c>
      <c r="E3" s="22">
        <f>'ENTER SCORE HERE'!K9</f>
        <v>0</v>
      </c>
      <c r="F3" s="22">
        <f>'ENTER SCORE HERE'!K10</f>
        <v>0</v>
      </c>
      <c r="G3" s="22">
        <f>'ENTER SCORE HERE'!K11</f>
        <v>0</v>
      </c>
      <c r="H3" s="22">
        <f>'ENTER SCORE HERE'!K12</f>
        <v>0</v>
      </c>
      <c r="I3" s="22">
        <f>'ENTER SCORE HERE'!K13</f>
        <v>0</v>
      </c>
      <c r="J3" s="22">
        <f>'ENTER SCORE HERE'!K14</f>
        <v>0</v>
      </c>
      <c r="K3" s="22">
        <f>'ENTER SCORE HERE'!K15</f>
        <v>0</v>
      </c>
      <c r="L3" s="22">
        <f>'ENTER SCORE HERE'!K16</f>
        <v>0</v>
      </c>
      <c r="M3" s="22">
        <f>'ENTER SCORE HERE'!K17</f>
        <v>0</v>
      </c>
      <c r="N3" s="22">
        <f>'ENTER SCORE HERE'!K18</f>
        <v>0</v>
      </c>
      <c r="O3" s="22">
        <f>'ENTER SCORE HERE'!K19</f>
        <v>0</v>
      </c>
      <c r="P3" s="22">
        <f>'ENTER SCORE HERE'!K20</f>
        <v>0</v>
      </c>
      <c r="Q3" s="20"/>
      <c r="R3" s="21"/>
      <c r="S3" s="51" t="s">
        <v>38</v>
      </c>
      <c r="T3" s="22" t="s">
        <v>17</v>
      </c>
    </row>
    <row r="4" spans="1:20" x14ac:dyDescent="0.25">
      <c r="A4" s="18"/>
      <c r="B4" s="19"/>
      <c r="C4" s="19"/>
      <c r="D4" s="19"/>
      <c r="E4" s="19"/>
      <c r="F4" s="19"/>
      <c r="G4" s="19"/>
      <c r="H4" s="19"/>
      <c r="I4" s="19"/>
      <c r="J4" s="19"/>
      <c r="K4" s="19"/>
      <c r="L4" s="19"/>
      <c r="M4" s="19"/>
      <c r="N4" s="19"/>
      <c r="O4" s="19"/>
      <c r="P4" s="19"/>
      <c r="Q4" s="20" t="s">
        <v>56</v>
      </c>
      <c r="R4" s="21"/>
      <c r="S4" s="51" t="s">
        <v>39</v>
      </c>
      <c r="T4" s="22" t="s">
        <v>18</v>
      </c>
    </row>
    <row r="5" spans="1:20" x14ac:dyDescent="0.25">
      <c r="A5" s="18" t="s">
        <v>53</v>
      </c>
      <c r="B5" s="1">
        <f>IF(B2&lt;=B3,B2,B3)</f>
        <v>0</v>
      </c>
      <c r="C5" s="1">
        <f t="shared" ref="C5:P5" si="0">IF(C2&lt;=C3,C2,C3)</f>
        <v>0</v>
      </c>
      <c r="D5" s="1">
        <f t="shared" si="0"/>
        <v>0</v>
      </c>
      <c r="E5" s="1">
        <f t="shared" si="0"/>
        <v>0</v>
      </c>
      <c r="F5" s="1">
        <f t="shared" si="0"/>
        <v>0</v>
      </c>
      <c r="G5" s="1">
        <f>IF(G2&lt;=G3,G2,G3)</f>
        <v>0</v>
      </c>
      <c r="H5" s="1">
        <f t="shared" si="0"/>
        <v>0</v>
      </c>
      <c r="I5" s="1">
        <f t="shared" si="0"/>
        <v>0</v>
      </c>
      <c r="J5" s="1">
        <f t="shared" si="0"/>
        <v>0</v>
      </c>
      <c r="K5" s="1">
        <f t="shared" si="0"/>
        <v>0</v>
      </c>
      <c r="L5" s="1">
        <f>IF(L2&lt;=L3,L2,L3)</f>
        <v>0</v>
      </c>
      <c r="M5" s="1">
        <f t="shared" si="0"/>
        <v>0</v>
      </c>
      <c r="N5" s="1">
        <f t="shared" si="0"/>
        <v>0</v>
      </c>
      <c r="O5" s="1">
        <f t="shared" si="0"/>
        <v>0</v>
      </c>
      <c r="P5" s="1">
        <f t="shared" si="0"/>
        <v>0</v>
      </c>
      <c r="Q5" s="20"/>
      <c r="R5" s="21"/>
      <c r="S5" s="51" t="s">
        <v>40</v>
      </c>
      <c r="T5" s="22" t="s">
        <v>19</v>
      </c>
    </row>
    <row r="6" spans="1:20" x14ac:dyDescent="0.25">
      <c r="A6" s="18" t="s">
        <v>54</v>
      </c>
      <c r="B6" s="1">
        <f>ABS(B2-B3)</f>
        <v>32</v>
      </c>
      <c r="C6" s="1">
        <f t="shared" ref="C6:P6" si="1">ABS(C2-C3)</f>
        <v>4</v>
      </c>
      <c r="D6" s="1">
        <f t="shared" si="1"/>
        <v>1</v>
      </c>
      <c r="E6" s="1">
        <f t="shared" si="1"/>
        <v>24</v>
      </c>
      <c r="F6" s="1">
        <f t="shared" si="1"/>
        <v>9</v>
      </c>
      <c r="G6" s="1">
        <f t="shared" si="1"/>
        <v>0</v>
      </c>
      <c r="H6" s="1">
        <f t="shared" si="1"/>
        <v>0</v>
      </c>
      <c r="I6" s="1">
        <f t="shared" si="1"/>
        <v>0</v>
      </c>
      <c r="J6" s="1">
        <f t="shared" si="1"/>
        <v>0</v>
      </c>
      <c r="K6" s="1">
        <f t="shared" si="1"/>
        <v>0</v>
      </c>
      <c r="L6" s="1">
        <f>ABS(L2-L3)</f>
        <v>0</v>
      </c>
      <c r="M6" s="1">
        <f t="shared" si="1"/>
        <v>3</v>
      </c>
      <c r="N6" s="1">
        <f t="shared" si="1"/>
        <v>22</v>
      </c>
      <c r="O6" s="1">
        <f t="shared" si="1"/>
        <v>0</v>
      </c>
      <c r="P6" s="1">
        <f t="shared" si="1"/>
        <v>0</v>
      </c>
      <c r="Q6" s="20"/>
      <c r="R6" s="21"/>
      <c r="S6" s="51" t="s">
        <v>41</v>
      </c>
      <c r="T6" s="22" t="s">
        <v>20</v>
      </c>
    </row>
    <row r="7" spans="1:20" x14ac:dyDescent="0.25">
      <c r="A7" s="18" t="s">
        <v>55</v>
      </c>
      <c r="B7" s="1">
        <f t="shared" ref="B7:P7" si="2">IFERROR(((B5/(B5+B6))*100),100)</f>
        <v>0</v>
      </c>
      <c r="C7" s="1">
        <f t="shared" si="2"/>
        <v>0</v>
      </c>
      <c r="D7" s="1">
        <f t="shared" si="2"/>
        <v>0</v>
      </c>
      <c r="E7" s="1">
        <f t="shared" si="2"/>
        <v>0</v>
      </c>
      <c r="F7" s="1">
        <f t="shared" si="2"/>
        <v>0</v>
      </c>
      <c r="G7" s="1">
        <f t="shared" si="2"/>
        <v>100</v>
      </c>
      <c r="H7" s="1">
        <f t="shared" si="2"/>
        <v>100</v>
      </c>
      <c r="I7" s="1">
        <f t="shared" si="2"/>
        <v>100</v>
      </c>
      <c r="J7" s="1">
        <f t="shared" si="2"/>
        <v>100</v>
      </c>
      <c r="K7" s="1">
        <f t="shared" si="2"/>
        <v>100</v>
      </c>
      <c r="L7" s="1">
        <f t="shared" si="2"/>
        <v>100</v>
      </c>
      <c r="M7" s="1">
        <f t="shared" si="2"/>
        <v>0</v>
      </c>
      <c r="N7" s="1">
        <f t="shared" si="2"/>
        <v>0</v>
      </c>
      <c r="O7" s="1">
        <f t="shared" si="2"/>
        <v>100</v>
      </c>
      <c r="P7" s="1">
        <f t="shared" si="2"/>
        <v>100</v>
      </c>
      <c r="Q7" s="20"/>
      <c r="R7" s="21"/>
      <c r="S7" s="51" t="s">
        <v>42</v>
      </c>
      <c r="T7" s="22" t="s">
        <v>21</v>
      </c>
    </row>
    <row r="8" spans="1:20" ht="13.8" thickBot="1" x14ac:dyDescent="0.3">
      <c r="A8" s="18"/>
      <c r="B8" s="19"/>
      <c r="C8" s="19"/>
      <c r="D8" s="19"/>
      <c r="E8" s="19"/>
      <c r="F8" s="19"/>
      <c r="G8" s="19"/>
      <c r="H8" s="19"/>
      <c r="I8" s="19"/>
      <c r="J8" s="19"/>
      <c r="K8" s="19"/>
      <c r="L8" s="19"/>
      <c r="M8" s="19" t="s">
        <v>56</v>
      </c>
      <c r="N8" s="19"/>
      <c r="O8" s="19"/>
      <c r="P8" s="19"/>
      <c r="Q8" s="25"/>
      <c r="R8" s="21"/>
      <c r="S8" s="51" t="s">
        <v>43</v>
      </c>
      <c r="T8" s="22" t="s">
        <v>22</v>
      </c>
    </row>
    <row r="9" spans="1:20" ht="13.8" thickBot="1" x14ac:dyDescent="0.3">
      <c r="A9" s="42" t="s">
        <v>57</v>
      </c>
      <c r="B9" s="27">
        <f>((SUM(B5:P5))/((SUM(B5:P5))+(SUM(B6:P6))))*100</f>
        <v>0</v>
      </c>
      <c r="C9" s="43"/>
      <c r="D9" s="44"/>
      <c r="E9" s="45"/>
      <c r="F9" s="45"/>
      <c r="G9" s="45"/>
      <c r="H9" s="46"/>
      <c r="I9" s="19"/>
      <c r="J9" s="19"/>
      <c r="K9" s="19"/>
      <c r="L9" s="19"/>
      <c r="M9" s="19" t="s">
        <v>56</v>
      </c>
      <c r="N9" s="19"/>
      <c r="O9" s="19"/>
      <c r="P9" s="19"/>
      <c r="Q9" s="25"/>
      <c r="R9" s="21"/>
      <c r="S9" s="51" t="s">
        <v>44</v>
      </c>
      <c r="T9" s="22" t="s">
        <v>23</v>
      </c>
    </row>
    <row r="10" spans="1:20" ht="13.8" thickBot="1" x14ac:dyDescent="0.3">
      <c r="A10" s="47" t="s">
        <v>61</v>
      </c>
      <c r="B10" s="33">
        <f>((SUM(B5:K5))/((SUM(B5:K5))+(SUM(B6:K6))))*100</f>
        <v>0</v>
      </c>
      <c r="C10" s="34"/>
      <c r="D10" s="48" t="s">
        <v>59</v>
      </c>
      <c r="E10" s="33"/>
      <c r="F10" s="33"/>
      <c r="G10" s="33">
        <f>((SUM(M5:P5))/((SUM(M5:P5))+(SUM(M6:P6))))*100</f>
        <v>0</v>
      </c>
      <c r="H10" s="49"/>
      <c r="I10" s="19"/>
      <c r="J10" s="19"/>
      <c r="K10" s="19"/>
      <c r="L10" s="19"/>
      <c r="M10" s="19"/>
      <c r="N10" s="19"/>
      <c r="O10" s="19"/>
      <c r="P10" s="19"/>
      <c r="Q10" s="25"/>
      <c r="R10" s="21"/>
      <c r="S10" s="51" t="s">
        <v>45</v>
      </c>
      <c r="T10" s="22" t="s">
        <v>24</v>
      </c>
    </row>
    <row r="11" spans="1:20" ht="13.8" thickBot="1" x14ac:dyDescent="0.3">
      <c r="A11" s="38"/>
      <c r="B11" s="39"/>
      <c r="C11" s="39"/>
      <c r="D11" s="39"/>
      <c r="E11" s="39"/>
      <c r="F11" s="39"/>
      <c r="G11" s="39"/>
      <c r="H11" s="39"/>
      <c r="I11" s="39"/>
      <c r="J11" s="39"/>
      <c r="K11" s="39"/>
      <c r="L11" s="39"/>
      <c r="M11" s="39"/>
      <c r="N11" s="39"/>
      <c r="O11" s="39"/>
      <c r="P11" s="39"/>
      <c r="Q11" s="40"/>
      <c r="R11" s="21"/>
      <c r="S11" s="51" t="s">
        <v>46</v>
      </c>
      <c r="T11" s="22" t="s">
        <v>25</v>
      </c>
    </row>
    <row r="12" spans="1:20" x14ac:dyDescent="0.25">
      <c r="A12" s="21"/>
      <c r="B12" s="21"/>
      <c r="C12" s="21"/>
      <c r="D12" s="21"/>
      <c r="E12" s="21"/>
      <c r="F12" s="21"/>
      <c r="G12" s="21"/>
      <c r="H12" s="21"/>
      <c r="I12" s="21"/>
      <c r="J12" s="21"/>
      <c r="K12" s="21"/>
      <c r="L12" s="21"/>
      <c r="M12" s="21"/>
      <c r="N12" s="21"/>
      <c r="O12" s="21"/>
      <c r="P12" s="21"/>
      <c r="Q12" s="21"/>
      <c r="R12" s="21"/>
      <c r="S12" s="51" t="s">
        <v>47</v>
      </c>
      <c r="T12" s="22" t="s">
        <v>60</v>
      </c>
    </row>
    <row r="13" spans="1:20" x14ac:dyDescent="0.25">
      <c r="A13" s="21"/>
      <c r="B13" s="19"/>
      <c r="C13" s="19"/>
      <c r="D13" s="19"/>
      <c r="E13" s="19"/>
      <c r="F13" s="19"/>
      <c r="G13" s="19"/>
      <c r="H13" s="19"/>
      <c r="I13" s="19"/>
      <c r="J13" s="19"/>
      <c r="K13" s="19"/>
      <c r="L13" s="19"/>
      <c r="M13" s="19"/>
      <c r="N13" s="19"/>
      <c r="O13" s="19"/>
      <c r="P13" s="19"/>
      <c r="Q13" s="19"/>
      <c r="R13" s="21"/>
      <c r="S13" s="51" t="s">
        <v>48</v>
      </c>
      <c r="T13" s="22" t="s">
        <v>27</v>
      </c>
    </row>
    <row r="14" spans="1:20" x14ac:dyDescent="0.25">
      <c r="A14" s="21"/>
      <c r="B14" s="19"/>
      <c r="C14" s="19"/>
      <c r="D14" s="19"/>
      <c r="E14" s="19"/>
      <c r="F14" s="19"/>
      <c r="G14" s="19"/>
      <c r="H14" s="19"/>
      <c r="I14" s="19"/>
      <c r="J14" s="19"/>
      <c r="K14" s="19"/>
      <c r="L14" s="19"/>
      <c r="M14" s="19"/>
      <c r="N14" s="19"/>
      <c r="O14" s="19"/>
      <c r="P14" s="19"/>
      <c r="Q14" s="19"/>
      <c r="R14" s="21"/>
      <c r="S14" s="51" t="s">
        <v>49</v>
      </c>
      <c r="T14" s="22" t="s">
        <v>28</v>
      </c>
    </row>
    <row r="15" spans="1:20" x14ac:dyDescent="0.25">
      <c r="A15" s="21"/>
      <c r="B15" s="19"/>
      <c r="C15" s="19"/>
      <c r="D15" s="19"/>
      <c r="E15" s="19"/>
      <c r="F15" s="19"/>
      <c r="G15" s="19"/>
      <c r="H15" s="19"/>
      <c r="I15" s="19"/>
      <c r="J15" s="19"/>
      <c r="K15" s="19"/>
      <c r="L15" s="19"/>
      <c r="M15" s="19"/>
      <c r="N15" s="19"/>
      <c r="O15" s="19"/>
      <c r="P15" s="19"/>
      <c r="Q15" s="19"/>
      <c r="R15" s="21"/>
      <c r="S15" s="51" t="s">
        <v>50</v>
      </c>
      <c r="T15" s="22" t="s">
        <v>29</v>
      </c>
    </row>
  </sheetData>
  <sheetProtection algorithmName="SHA-512" hashValue="UrMU8m4+aB7fdmg80eQisvpsRBh9XbQNqmyG4WuHRPP7acK2qrTqFomtgHjjH/xkGMqQUKkbJT8EtlGjJ95HYw==" saltValue="eCtDvutFE+o2iOe6anCmOA==" spinCount="100000" sheet="1" objects="1" scenarios="1"/>
  <phoneticPr fontId="0"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93351-4351-A643-AAD1-17B6CB1D55B2}">
  <dimension ref="A1:T15"/>
  <sheetViews>
    <sheetView workbookViewId="0">
      <selection activeCell="M2" sqref="M2"/>
    </sheetView>
  </sheetViews>
  <sheetFormatPr defaultColWidth="8.88671875" defaultRowHeight="13.2" x14ac:dyDescent="0.25"/>
  <cols>
    <col min="1" max="1" width="13.44140625" customWidth="1"/>
    <col min="2" max="16" width="4.6640625" style="1" customWidth="1"/>
    <col min="17" max="17" width="3.6640625" style="1" customWidth="1"/>
    <col min="18" max="18" width="5.6640625" customWidth="1"/>
    <col min="19" max="19" width="4" bestFit="1" customWidth="1"/>
    <col min="20" max="20" width="9.33203125" bestFit="1" customWidth="1"/>
  </cols>
  <sheetData>
    <row r="1" spans="1:20" x14ac:dyDescent="0.25">
      <c r="A1" s="18"/>
      <c r="B1" s="41" t="s">
        <v>36</v>
      </c>
      <c r="C1" s="41" t="s">
        <v>37</v>
      </c>
      <c r="D1" s="41" t="s">
        <v>38</v>
      </c>
      <c r="E1" s="41" t="s">
        <v>39</v>
      </c>
      <c r="F1" s="41" t="s">
        <v>40</v>
      </c>
      <c r="G1" s="41" t="s">
        <v>41</v>
      </c>
      <c r="H1" s="41" t="s">
        <v>42</v>
      </c>
      <c r="I1" s="41" t="s">
        <v>43</v>
      </c>
      <c r="J1" s="41" t="s">
        <v>44</v>
      </c>
      <c r="K1" s="41" t="s">
        <v>45</v>
      </c>
      <c r="L1" s="41" t="s">
        <v>46</v>
      </c>
      <c r="M1" s="41" t="s">
        <v>47</v>
      </c>
      <c r="N1" s="41" t="s">
        <v>48</v>
      </c>
      <c r="O1" s="41" t="s">
        <v>49</v>
      </c>
      <c r="P1" s="41" t="s">
        <v>50</v>
      </c>
      <c r="Q1" s="20"/>
      <c r="R1" s="21"/>
      <c r="S1" s="51" t="s">
        <v>36</v>
      </c>
      <c r="T1" s="22" t="s">
        <v>15</v>
      </c>
    </row>
    <row r="2" spans="1:20" x14ac:dyDescent="0.25">
      <c r="A2" s="23" t="s">
        <v>51</v>
      </c>
      <c r="B2" s="22">
        <v>19</v>
      </c>
      <c r="C2" s="22">
        <v>2</v>
      </c>
      <c r="D2" s="22">
        <v>3</v>
      </c>
      <c r="E2" s="22">
        <v>16</v>
      </c>
      <c r="F2" s="22">
        <v>4</v>
      </c>
      <c r="G2" s="22">
        <v>0</v>
      </c>
      <c r="H2" s="22">
        <v>0</v>
      </c>
      <c r="I2" s="22">
        <v>0</v>
      </c>
      <c r="J2" s="22">
        <v>0</v>
      </c>
      <c r="K2" s="22">
        <v>0</v>
      </c>
      <c r="L2" s="22">
        <v>0</v>
      </c>
      <c r="M2" s="22">
        <v>9</v>
      </c>
      <c r="N2" s="22">
        <v>3</v>
      </c>
      <c r="O2" s="22">
        <v>0</v>
      </c>
      <c r="P2" s="22">
        <v>0</v>
      </c>
      <c r="Q2" s="20"/>
      <c r="R2" s="21"/>
      <c r="S2" s="51" t="s">
        <v>37</v>
      </c>
      <c r="T2" s="22" t="s">
        <v>16</v>
      </c>
    </row>
    <row r="3" spans="1:20" x14ac:dyDescent="0.25">
      <c r="A3" s="23" t="s">
        <v>52</v>
      </c>
      <c r="B3" s="22">
        <f>'ENTER SCORE HERE'!M6</f>
        <v>0</v>
      </c>
      <c r="C3" s="22">
        <f>'ENTER SCORE HERE'!M7</f>
        <v>0</v>
      </c>
      <c r="D3" s="22">
        <f>'ENTER SCORE HERE'!M8</f>
        <v>0</v>
      </c>
      <c r="E3" s="22">
        <f>'ENTER SCORE HERE'!M9</f>
        <v>0</v>
      </c>
      <c r="F3" s="22">
        <f>'ENTER SCORE HERE'!M10</f>
        <v>0</v>
      </c>
      <c r="G3" s="22">
        <f>'ENTER SCORE HERE'!M11</f>
        <v>0</v>
      </c>
      <c r="H3" s="22">
        <f>'ENTER SCORE HERE'!M12</f>
        <v>0</v>
      </c>
      <c r="I3" s="22">
        <f>'ENTER SCORE HERE'!M13</f>
        <v>0</v>
      </c>
      <c r="J3" s="22">
        <f>'ENTER SCORE HERE'!M14</f>
        <v>0</v>
      </c>
      <c r="K3" s="22">
        <f>'ENTER SCORE HERE'!M15</f>
        <v>0</v>
      </c>
      <c r="L3" s="22">
        <f>'ENTER SCORE HERE'!M16</f>
        <v>0</v>
      </c>
      <c r="M3" s="22">
        <f>'ENTER SCORE HERE'!M17</f>
        <v>0</v>
      </c>
      <c r="N3" s="22">
        <f>'ENTER SCORE HERE'!M18</f>
        <v>0</v>
      </c>
      <c r="O3" s="22">
        <f>'ENTER SCORE HERE'!M19</f>
        <v>0</v>
      </c>
      <c r="P3" s="22">
        <f>'ENTER SCORE HERE'!M20</f>
        <v>0</v>
      </c>
      <c r="Q3" s="20"/>
      <c r="R3" s="21"/>
      <c r="S3" s="51" t="s">
        <v>38</v>
      </c>
      <c r="T3" s="22" t="s">
        <v>17</v>
      </c>
    </row>
    <row r="4" spans="1:20" x14ac:dyDescent="0.25">
      <c r="A4" s="18"/>
      <c r="B4" s="19"/>
      <c r="C4" s="19"/>
      <c r="D4" s="19"/>
      <c r="E4" s="19"/>
      <c r="F4" s="19"/>
      <c r="G4" s="19"/>
      <c r="H4" s="19"/>
      <c r="I4" s="19"/>
      <c r="J4" s="19"/>
      <c r="K4" s="19"/>
      <c r="L4" s="19"/>
      <c r="M4" s="19"/>
      <c r="N4" s="19"/>
      <c r="O4" s="19"/>
      <c r="P4" s="19"/>
      <c r="Q4" s="20"/>
      <c r="R4" s="21"/>
      <c r="S4" s="51" t="s">
        <v>39</v>
      </c>
      <c r="T4" s="22" t="s">
        <v>18</v>
      </c>
    </row>
    <row r="5" spans="1:20" x14ac:dyDescent="0.25">
      <c r="A5" s="18" t="s">
        <v>53</v>
      </c>
      <c r="B5" s="1">
        <f>IF(B2&lt;=B3,B2,B3)</f>
        <v>0</v>
      </c>
      <c r="C5" s="1">
        <f t="shared" ref="C5:P5" si="0">IF(C2&lt;=C3,C2,C3)</f>
        <v>0</v>
      </c>
      <c r="D5" s="1">
        <f t="shared" si="0"/>
        <v>0</v>
      </c>
      <c r="E5" s="1">
        <f t="shared" si="0"/>
        <v>0</v>
      </c>
      <c r="F5" s="1">
        <f t="shared" si="0"/>
        <v>0</v>
      </c>
      <c r="G5" s="1">
        <f>IF(G2&lt;=G3,G2,G3)</f>
        <v>0</v>
      </c>
      <c r="H5" s="1">
        <f t="shared" si="0"/>
        <v>0</v>
      </c>
      <c r="I5" s="1">
        <f t="shared" si="0"/>
        <v>0</v>
      </c>
      <c r="J5" s="1">
        <f t="shared" si="0"/>
        <v>0</v>
      </c>
      <c r="K5" s="1">
        <f t="shared" si="0"/>
        <v>0</v>
      </c>
      <c r="L5" s="1">
        <f>IF(L2&lt;=L3,L2,L3)</f>
        <v>0</v>
      </c>
      <c r="M5" s="1">
        <f t="shared" si="0"/>
        <v>0</v>
      </c>
      <c r="N5" s="1">
        <f t="shared" si="0"/>
        <v>0</v>
      </c>
      <c r="O5" s="1">
        <f t="shared" si="0"/>
        <v>0</v>
      </c>
      <c r="P5" s="1">
        <f t="shared" si="0"/>
        <v>0</v>
      </c>
      <c r="Q5" s="20"/>
      <c r="R5" s="21"/>
      <c r="S5" s="51" t="s">
        <v>40</v>
      </c>
      <c r="T5" s="22" t="s">
        <v>19</v>
      </c>
    </row>
    <row r="6" spans="1:20" x14ac:dyDescent="0.25">
      <c r="A6" s="18" t="s">
        <v>54</v>
      </c>
      <c r="B6" s="1">
        <f>ABS(B2-B3)</f>
        <v>19</v>
      </c>
      <c r="C6" s="1">
        <f t="shared" ref="C6:P6" si="1">ABS(C2-C3)</f>
        <v>2</v>
      </c>
      <c r="D6" s="1">
        <f t="shared" si="1"/>
        <v>3</v>
      </c>
      <c r="E6" s="1">
        <f t="shared" si="1"/>
        <v>16</v>
      </c>
      <c r="F6" s="1">
        <f t="shared" si="1"/>
        <v>4</v>
      </c>
      <c r="G6" s="1">
        <f t="shared" si="1"/>
        <v>0</v>
      </c>
      <c r="H6" s="1">
        <f t="shared" si="1"/>
        <v>0</v>
      </c>
      <c r="I6" s="1">
        <f t="shared" si="1"/>
        <v>0</v>
      </c>
      <c r="J6" s="1">
        <f t="shared" si="1"/>
        <v>0</v>
      </c>
      <c r="K6" s="1">
        <f t="shared" si="1"/>
        <v>0</v>
      </c>
      <c r="L6" s="1">
        <f>ABS(L2-L3)</f>
        <v>0</v>
      </c>
      <c r="M6" s="1">
        <f t="shared" si="1"/>
        <v>9</v>
      </c>
      <c r="N6" s="1">
        <f t="shared" si="1"/>
        <v>3</v>
      </c>
      <c r="O6" s="1">
        <f t="shared" si="1"/>
        <v>0</v>
      </c>
      <c r="P6" s="1">
        <f t="shared" si="1"/>
        <v>0</v>
      </c>
      <c r="Q6" s="20"/>
      <c r="R6" s="21"/>
      <c r="S6" s="51" t="s">
        <v>41</v>
      </c>
      <c r="T6" s="22" t="s">
        <v>20</v>
      </c>
    </row>
    <row r="7" spans="1:20" x14ac:dyDescent="0.25">
      <c r="A7" s="18" t="s">
        <v>55</v>
      </c>
      <c r="B7" s="1">
        <f t="shared" ref="B7:P7" si="2">IFERROR(((B5/(B5+B6))*100),100)</f>
        <v>0</v>
      </c>
      <c r="C7" s="1">
        <f t="shared" si="2"/>
        <v>0</v>
      </c>
      <c r="D7" s="1">
        <f t="shared" si="2"/>
        <v>0</v>
      </c>
      <c r="E7" s="1">
        <f t="shared" si="2"/>
        <v>0</v>
      </c>
      <c r="F7" s="1">
        <f t="shared" si="2"/>
        <v>0</v>
      </c>
      <c r="G7" s="1">
        <f t="shared" si="2"/>
        <v>100</v>
      </c>
      <c r="H7" s="1">
        <f t="shared" si="2"/>
        <v>100</v>
      </c>
      <c r="I7" s="1">
        <f t="shared" si="2"/>
        <v>100</v>
      </c>
      <c r="J7" s="1">
        <f t="shared" si="2"/>
        <v>100</v>
      </c>
      <c r="K7" s="1">
        <f t="shared" si="2"/>
        <v>100</v>
      </c>
      <c r="L7" s="1">
        <f t="shared" si="2"/>
        <v>100</v>
      </c>
      <c r="M7" s="1">
        <f t="shared" si="2"/>
        <v>0</v>
      </c>
      <c r="N7" s="1">
        <f t="shared" si="2"/>
        <v>0</v>
      </c>
      <c r="O7" s="1">
        <f t="shared" si="2"/>
        <v>100</v>
      </c>
      <c r="P7" s="1">
        <f t="shared" si="2"/>
        <v>100</v>
      </c>
      <c r="Q7" s="20"/>
      <c r="R7" s="21"/>
      <c r="S7" s="51" t="s">
        <v>42</v>
      </c>
      <c r="T7" s="22" t="s">
        <v>21</v>
      </c>
    </row>
    <row r="8" spans="1:20" ht="13.8" thickBot="1" x14ac:dyDescent="0.3">
      <c r="A8" s="18"/>
      <c r="B8" s="19"/>
      <c r="C8" s="19"/>
      <c r="D8" s="19"/>
      <c r="E8" s="19"/>
      <c r="F8" s="19"/>
      <c r="G8" s="19"/>
      <c r="H8" s="19"/>
      <c r="I8" s="19"/>
      <c r="J8" s="19"/>
      <c r="K8" s="19"/>
      <c r="L8" s="19"/>
      <c r="M8" s="19" t="s">
        <v>56</v>
      </c>
      <c r="N8" s="19"/>
      <c r="O8" s="19"/>
      <c r="P8" s="19"/>
      <c r="Q8" s="25"/>
      <c r="R8" s="21"/>
      <c r="S8" s="51" t="s">
        <v>43</v>
      </c>
      <c r="T8" s="22" t="s">
        <v>22</v>
      </c>
    </row>
    <row r="9" spans="1:20" ht="13.8" thickBot="1" x14ac:dyDescent="0.3">
      <c r="A9" s="42" t="s">
        <v>57</v>
      </c>
      <c r="B9" s="27">
        <f>((SUM(B5:P5))/((SUM(B5:P5))+(SUM(B6:P6))))*100</f>
        <v>0</v>
      </c>
      <c r="C9" s="27"/>
      <c r="D9" s="44"/>
      <c r="E9" s="45"/>
      <c r="F9" s="45"/>
      <c r="G9" s="45"/>
      <c r="H9" s="46"/>
      <c r="I9" s="19"/>
      <c r="J9" s="19"/>
      <c r="K9" s="19"/>
      <c r="L9" s="19"/>
      <c r="M9" s="19" t="s">
        <v>56</v>
      </c>
      <c r="N9" s="19"/>
      <c r="O9" s="19"/>
      <c r="P9" s="19"/>
      <c r="Q9" s="25"/>
      <c r="R9" s="21"/>
      <c r="S9" s="51" t="s">
        <v>44</v>
      </c>
      <c r="T9" s="22" t="s">
        <v>23</v>
      </c>
    </row>
    <row r="10" spans="1:20" ht="13.8" thickBot="1" x14ac:dyDescent="0.3">
      <c r="A10" s="47" t="s">
        <v>61</v>
      </c>
      <c r="B10" s="33">
        <f>((SUM(B5:K5))/((SUM(B5:K5))+(SUM(B6:K6))))*100</f>
        <v>0</v>
      </c>
      <c r="C10" s="34"/>
      <c r="D10" s="48" t="s">
        <v>59</v>
      </c>
      <c r="E10" s="33"/>
      <c r="F10" s="33"/>
      <c r="G10" s="33">
        <f>((SUM(M5:P5))/((SUM(M5:P5))+(SUM(M6:P6))))*100</f>
        <v>0</v>
      </c>
      <c r="H10" s="49"/>
      <c r="I10" s="19"/>
      <c r="J10" s="19"/>
      <c r="K10" s="19"/>
      <c r="L10" s="19"/>
      <c r="M10" s="19"/>
      <c r="N10" s="19"/>
      <c r="O10" s="19"/>
      <c r="P10" s="19"/>
      <c r="Q10" s="25"/>
      <c r="R10" s="21"/>
      <c r="S10" s="51" t="s">
        <v>45</v>
      </c>
      <c r="T10" s="22" t="s">
        <v>24</v>
      </c>
    </row>
    <row r="11" spans="1:20" ht="13.8" thickBot="1" x14ac:dyDescent="0.3">
      <c r="A11" s="38"/>
      <c r="B11" s="39"/>
      <c r="C11" s="39"/>
      <c r="D11" s="39"/>
      <c r="E11" s="39"/>
      <c r="F11" s="39"/>
      <c r="G11" s="39"/>
      <c r="H11" s="39"/>
      <c r="I11" s="39"/>
      <c r="J11" s="39"/>
      <c r="K11" s="39"/>
      <c r="L11" s="39"/>
      <c r="M11" s="39"/>
      <c r="N11" s="39"/>
      <c r="O11" s="39"/>
      <c r="P11" s="39"/>
      <c r="Q11" s="40"/>
      <c r="R11" s="21"/>
      <c r="S11" s="51" t="s">
        <v>46</v>
      </c>
      <c r="T11" s="22" t="s">
        <v>25</v>
      </c>
    </row>
    <row r="12" spans="1:20" x14ac:dyDescent="0.25">
      <c r="A12" s="21"/>
      <c r="B12" s="21"/>
      <c r="C12" s="21"/>
      <c r="D12" s="21"/>
      <c r="E12" s="21"/>
      <c r="F12" s="21"/>
      <c r="G12" s="21"/>
      <c r="H12" s="21"/>
      <c r="I12" s="21"/>
      <c r="J12" s="21"/>
      <c r="K12" s="21"/>
      <c r="L12" s="21"/>
      <c r="M12" s="21"/>
      <c r="N12" s="21"/>
      <c r="O12" s="21"/>
      <c r="P12" s="21"/>
      <c r="Q12" s="21"/>
      <c r="R12" s="21"/>
      <c r="S12" s="51" t="s">
        <v>47</v>
      </c>
      <c r="T12" s="22" t="s">
        <v>60</v>
      </c>
    </row>
    <row r="13" spans="1:20" x14ac:dyDescent="0.25">
      <c r="A13" s="21"/>
      <c r="B13" s="19"/>
      <c r="C13" s="19"/>
      <c r="D13" s="19"/>
      <c r="E13" s="19"/>
      <c r="F13" s="19"/>
      <c r="G13" s="19"/>
      <c r="H13" s="19"/>
      <c r="I13" s="19"/>
      <c r="J13" s="19"/>
      <c r="K13" s="19"/>
      <c r="L13" s="19"/>
      <c r="M13" s="19"/>
      <c r="N13" s="19"/>
      <c r="O13" s="19"/>
      <c r="P13" s="19"/>
      <c r="Q13" s="19"/>
      <c r="R13" s="21"/>
      <c r="S13" s="51" t="s">
        <v>48</v>
      </c>
      <c r="T13" s="22" t="s">
        <v>27</v>
      </c>
    </row>
    <row r="14" spans="1:20" x14ac:dyDescent="0.25">
      <c r="A14" s="21"/>
      <c r="B14" s="19"/>
      <c r="C14" s="19"/>
      <c r="D14" s="19"/>
      <c r="E14" s="19"/>
      <c r="F14" s="19"/>
      <c r="G14" s="19"/>
      <c r="H14" s="19"/>
      <c r="I14" s="19"/>
      <c r="J14" s="19"/>
      <c r="K14" s="19"/>
      <c r="L14" s="19"/>
      <c r="M14" s="19"/>
      <c r="N14" s="19"/>
      <c r="O14" s="19"/>
      <c r="P14" s="19"/>
      <c r="Q14" s="19"/>
      <c r="R14" s="21"/>
      <c r="S14" s="51" t="s">
        <v>49</v>
      </c>
      <c r="T14" s="22" t="s">
        <v>28</v>
      </c>
    </row>
    <row r="15" spans="1:20" x14ac:dyDescent="0.25">
      <c r="A15" s="21"/>
      <c r="B15" s="19"/>
      <c r="C15" s="19"/>
      <c r="D15" s="19"/>
      <c r="E15" s="19"/>
      <c r="F15" s="19"/>
      <c r="G15" s="19"/>
      <c r="H15" s="19"/>
      <c r="I15" s="19"/>
      <c r="J15" s="19"/>
      <c r="K15" s="19"/>
      <c r="L15" s="19"/>
      <c r="M15" s="19"/>
      <c r="N15" s="19"/>
      <c r="O15" s="19"/>
      <c r="P15" s="19"/>
      <c r="Q15" s="19"/>
      <c r="R15" s="21"/>
      <c r="S15" s="51" t="s">
        <v>50</v>
      </c>
      <c r="T15" s="22" t="s">
        <v>29</v>
      </c>
    </row>
  </sheetData>
  <sheetProtection algorithmName="SHA-512" hashValue="WV0GA+kLcaW5iPfjvId6ytXppaBFEHH8FY8SBeNORDb+/8nxKUNVsvE7e7XhYGwR8UFsqHD2ZYVYRJ8wQG3b9A==" saltValue="uYcwpqURgAyRKL2GhTP2cw=="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596D8-732C-AA47-8A34-1FD0067E9E55}">
  <dimension ref="A1:T15"/>
  <sheetViews>
    <sheetView zoomScale="130" zoomScaleNormal="130" workbookViewId="0">
      <selection activeCell="L2" sqref="L2"/>
    </sheetView>
  </sheetViews>
  <sheetFormatPr defaultColWidth="8.88671875" defaultRowHeight="13.2" x14ac:dyDescent="0.25"/>
  <cols>
    <col min="1" max="1" width="13.44140625" customWidth="1"/>
    <col min="2" max="16" width="4.6640625" style="1" customWidth="1"/>
    <col min="17" max="17" width="3.6640625" style="1" customWidth="1"/>
    <col min="18" max="18" width="5.6640625" customWidth="1"/>
    <col min="19" max="19" width="4" bestFit="1" customWidth="1"/>
    <col min="20" max="20" width="9.33203125" bestFit="1" customWidth="1"/>
  </cols>
  <sheetData>
    <row r="1" spans="1:20" x14ac:dyDescent="0.25">
      <c r="A1" s="18"/>
      <c r="B1" s="41" t="s">
        <v>36</v>
      </c>
      <c r="C1" s="41" t="s">
        <v>37</v>
      </c>
      <c r="D1" s="41" t="s">
        <v>38</v>
      </c>
      <c r="E1" s="41" t="s">
        <v>39</v>
      </c>
      <c r="F1" s="41" t="s">
        <v>40</v>
      </c>
      <c r="G1" s="41" t="s">
        <v>41</v>
      </c>
      <c r="H1" s="41" t="s">
        <v>42</v>
      </c>
      <c r="I1" s="41" t="s">
        <v>43</v>
      </c>
      <c r="J1" s="41" t="s">
        <v>44</v>
      </c>
      <c r="K1" s="41" t="s">
        <v>45</v>
      </c>
      <c r="L1" s="41" t="s">
        <v>46</v>
      </c>
      <c r="M1" s="41" t="s">
        <v>47</v>
      </c>
      <c r="N1" s="41" t="s">
        <v>48</v>
      </c>
      <c r="O1" s="41" t="s">
        <v>49</v>
      </c>
      <c r="P1" s="41" t="s">
        <v>50</v>
      </c>
      <c r="Q1" s="20"/>
      <c r="R1" s="21"/>
      <c r="S1" s="51" t="s">
        <v>36</v>
      </c>
      <c r="T1" s="22" t="s">
        <v>15</v>
      </c>
    </row>
    <row r="2" spans="1:20" x14ac:dyDescent="0.25">
      <c r="A2" s="23" t="s">
        <v>51</v>
      </c>
      <c r="B2" s="22">
        <v>38</v>
      </c>
      <c r="C2" s="22">
        <v>4</v>
      </c>
      <c r="D2" s="22">
        <v>4</v>
      </c>
      <c r="E2" s="22">
        <v>4</v>
      </c>
      <c r="F2" s="22">
        <v>3</v>
      </c>
      <c r="G2" s="22">
        <v>0</v>
      </c>
      <c r="H2" s="22">
        <v>0</v>
      </c>
      <c r="I2" s="22">
        <v>0</v>
      </c>
      <c r="J2" s="22">
        <v>22</v>
      </c>
      <c r="K2" s="22">
        <v>1</v>
      </c>
      <c r="L2" s="22">
        <v>0</v>
      </c>
      <c r="M2" s="22">
        <v>6</v>
      </c>
      <c r="N2" s="22">
        <v>4</v>
      </c>
      <c r="O2" s="22">
        <v>4</v>
      </c>
      <c r="P2" s="22">
        <v>6</v>
      </c>
      <c r="Q2" s="20"/>
      <c r="R2" s="21"/>
      <c r="S2" s="51" t="s">
        <v>37</v>
      </c>
      <c r="T2" s="22" t="s">
        <v>16</v>
      </c>
    </row>
    <row r="3" spans="1:20" x14ac:dyDescent="0.25">
      <c r="A3" s="23" t="s">
        <v>52</v>
      </c>
      <c r="B3" s="22" t="str">
        <f>'ENTER SCORE HERE'!O6</f>
        <v xml:space="preserve"> </v>
      </c>
      <c r="C3" s="22" t="str">
        <f>'ENTER SCORE HERE'!O7</f>
        <v xml:space="preserve"> </v>
      </c>
      <c r="D3" s="22" t="str">
        <f>'ENTER SCORE HERE'!O8</f>
        <v xml:space="preserve"> </v>
      </c>
      <c r="E3" s="22" t="str">
        <f>'ENTER SCORE HERE'!O9</f>
        <v xml:space="preserve"> </v>
      </c>
      <c r="F3" s="22" t="str">
        <f>'ENTER SCORE HERE'!O10</f>
        <v xml:space="preserve"> </v>
      </c>
      <c r="G3" s="22" t="str">
        <f>'ENTER SCORE HERE'!O11</f>
        <v xml:space="preserve"> </v>
      </c>
      <c r="H3" s="22" t="str">
        <f>'ENTER SCORE HERE'!O12</f>
        <v xml:space="preserve"> </v>
      </c>
      <c r="I3" s="22" t="str">
        <f>'ENTER SCORE HERE'!O13</f>
        <v xml:space="preserve"> </v>
      </c>
      <c r="J3" s="22" t="str">
        <f>'ENTER SCORE HERE'!O14</f>
        <v xml:space="preserve"> </v>
      </c>
      <c r="K3" s="22" t="str">
        <f>'ENTER SCORE HERE'!O15</f>
        <v xml:space="preserve"> </v>
      </c>
      <c r="L3" s="22" t="str">
        <f>'ENTER SCORE HERE'!O16</f>
        <v xml:space="preserve"> </v>
      </c>
      <c r="M3" s="22" t="str">
        <f>'ENTER SCORE HERE'!O17</f>
        <v xml:space="preserve"> </v>
      </c>
      <c r="N3" s="22" t="str">
        <f>'ENTER SCORE HERE'!O18</f>
        <v xml:space="preserve"> </v>
      </c>
      <c r="O3" s="22" t="str">
        <f>'ENTER SCORE HERE'!O19</f>
        <v xml:space="preserve"> </v>
      </c>
      <c r="P3" s="22" t="str">
        <f>'ENTER SCORE HERE'!O20</f>
        <v xml:space="preserve"> </v>
      </c>
      <c r="Q3" s="20"/>
      <c r="R3" s="21"/>
      <c r="S3" s="51" t="s">
        <v>38</v>
      </c>
      <c r="T3" s="22" t="s">
        <v>17</v>
      </c>
    </row>
    <row r="4" spans="1:20" x14ac:dyDescent="0.25">
      <c r="A4" s="18"/>
      <c r="B4" s="19"/>
      <c r="C4" s="19"/>
      <c r="D4" s="19"/>
      <c r="E4" s="19"/>
      <c r="F4" s="19"/>
      <c r="G4" s="19"/>
      <c r="H4" s="19"/>
      <c r="I4" s="19"/>
      <c r="J4" s="19"/>
      <c r="K4" s="19"/>
      <c r="L4" s="19"/>
      <c r="M4" s="19"/>
      <c r="N4" s="19"/>
      <c r="O4" s="19"/>
      <c r="P4" s="19"/>
      <c r="Q4" s="20"/>
      <c r="R4" s="21"/>
      <c r="S4" s="51" t="s">
        <v>39</v>
      </c>
      <c r="T4" s="22" t="s">
        <v>18</v>
      </c>
    </row>
    <row r="5" spans="1:20" x14ac:dyDescent="0.25">
      <c r="A5" s="18" t="s">
        <v>53</v>
      </c>
      <c r="B5" s="1">
        <f>IF(B2&lt;=B3,B2,B3)</f>
        <v>38</v>
      </c>
      <c r="C5" s="1">
        <f t="shared" ref="C5:P5" si="0">IF(C2&lt;=C3,C2,C3)</f>
        <v>4</v>
      </c>
      <c r="D5" s="1">
        <f t="shared" si="0"/>
        <v>4</v>
      </c>
      <c r="E5" s="1">
        <f t="shared" si="0"/>
        <v>4</v>
      </c>
      <c r="F5" s="1">
        <f t="shared" si="0"/>
        <v>3</v>
      </c>
      <c r="G5" s="1">
        <f>IF(G2&lt;=G3,G2,G3)</f>
        <v>0</v>
      </c>
      <c r="H5" s="1">
        <f t="shared" si="0"/>
        <v>0</v>
      </c>
      <c r="I5" s="1">
        <f t="shared" si="0"/>
        <v>0</v>
      </c>
      <c r="J5" s="1">
        <f t="shared" si="0"/>
        <v>22</v>
      </c>
      <c r="K5" s="1">
        <f t="shared" si="0"/>
        <v>1</v>
      </c>
      <c r="L5" s="1">
        <f>IF(L2&lt;=L3,L2,L3)</f>
        <v>0</v>
      </c>
      <c r="M5" s="1">
        <f t="shared" si="0"/>
        <v>6</v>
      </c>
      <c r="N5" s="1">
        <f t="shared" si="0"/>
        <v>4</v>
      </c>
      <c r="O5" s="1">
        <f t="shared" si="0"/>
        <v>4</v>
      </c>
      <c r="P5" s="1">
        <f t="shared" si="0"/>
        <v>6</v>
      </c>
      <c r="Q5" s="20"/>
      <c r="R5" s="21"/>
      <c r="S5" s="51" t="s">
        <v>40</v>
      </c>
      <c r="T5" s="22" t="s">
        <v>19</v>
      </c>
    </row>
    <row r="6" spans="1:20" x14ac:dyDescent="0.25">
      <c r="A6" s="18" t="s">
        <v>54</v>
      </c>
      <c r="B6" s="1" t="e">
        <f>ABS(B2-B3)</f>
        <v>#VALUE!</v>
      </c>
      <c r="C6" s="1" t="e">
        <f t="shared" ref="C6:P6" si="1">ABS(C2-C3)</f>
        <v>#VALUE!</v>
      </c>
      <c r="D6" s="1" t="e">
        <f t="shared" si="1"/>
        <v>#VALUE!</v>
      </c>
      <c r="E6" s="1" t="e">
        <f t="shared" si="1"/>
        <v>#VALUE!</v>
      </c>
      <c r="F6" s="1" t="e">
        <f t="shared" si="1"/>
        <v>#VALUE!</v>
      </c>
      <c r="G6" s="1" t="e">
        <f t="shared" si="1"/>
        <v>#VALUE!</v>
      </c>
      <c r="H6" s="1" t="e">
        <f t="shared" si="1"/>
        <v>#VALUE!</v>
      </c>
      <c r="I6" s="1" t="e">
        <f t="shared" si="1"/>
        <v>#VALUE!</v>
      </c>
      <c r="J6" s="1" t="e">
        <f t="shared" si="1"/>
        <v>#VALUE!</v>
      </c>
      <c r="K6" s="1" t="e">
        <f t="shared" si="1"/>
        <v>#VALUE!</v>
      </c>
      <c r="L6" s="1" t="e">
        <f>ABS(L2-L3)</f>
        <v>#VALUE!</v>
      </c>
      <c r="M6" s="1" t="e">
        <f t="shared" si="1"/>
        <v>#VALUE!</v>
      </c>
      <c r="N6" s="1" t="e">
        <f t="shared" si="1"/>
        <v>#VALUE!</v>
      </c>
      <c r="O6" s="1" t="e">
        <f t="shared" si="1"/>
        <v>#VALUE!</v>
      </c>
      <c r="P6" s="1" t="e">
        <f t="shared" si="1"/>
        <v>#VALUE!</v>
      </c>
      <c r="Q6" s="20"/>
      <c r="R6" s="21"/>
      <c r="S6" s="51" t="s">
        <v>41</v>
      </c>
      <c r="T6" s="22" t="s">
        <v>20</v>
      </c>
    </row>
    <row r="7" spans="1:20" x14ac:dyDescent="0.25">
      <c r="A7" s="18" t="s">
        <v>55</v>
      </c>
      <c r="B7" s="1">
        <f t="shared" ref="B7:P7" si="2">IFERROR(((B5/(B5+B6))*100),100)</f>
        <v>100</v>
      </c>
      <c r="C7" s="1">
        <f t="shared" si="2"/>
        <v>100</v>
      </c>
      <c r="D7" s="1">
        <f t="shared" si="2"/>
        <v>100</v>
      </c>
      <c r="E7" s="1">
        <f t="shared" si="2"/>
        <v>100</v>
      </c>
      <c r="F7" s="1">
        <f t="shared" si="2"/>
        <v>100</v>
      </c>
      <c r="G7" s="1">
        <f t="shared" si="2"/>
        <v>100</v>
      </c>
      <c r="H7" s="1">
        <f t="shared" si="2"/>
        <v>100</v>
      </c>
      <c r="I7" s="1">
        <f t="shared" si="2"/>
        <v>100</v>
      </c>
      <c r="J7" s="1">
        <f t="shared" si="2"/>
        <v>100</v>
      </c>
      <c r="K7" s="1">
        <f t="shared" si="2"/>
        <v>100</v>
      </c>
      <c r="L7" s="1">
        <f t="shared" si="2"/>
        <v>100</v>
      </c>
      <c r="M7" s="1">
        <f t="shared" si="2"/>
        <v>100</v>
      </c>
      <c r="N7" s="1">
        <f t="shared" si="2"/>
        <v>100</v>
      </c>
      <c r="O7" s="1">
        <f t="shared" si="2"/>
        <v>100</v>
      </c>
      <c r="P7" s="1">
        <f t="shared" si="2"/>
        <v>100</v>
      </c>
      <c r="Q7" s="20"/>
      <c r="R7" s="21"/>
      <c r="S7" s="51" t="s">
        <v>42</v>
      </c>
      <c r="T7" s="22" t="s">
        <v>21</v>
      </c>
    </row>
    <row r="8" spans="1:20" ht="13.8" thickBot="1" x14ac:dyDescent="0.3">
      <c r="A8" s="18"/>
      <c r="B8" s="19"/>
      <c r="C8" s="19"/>
      <c r="D8" s="19"/>
      <c r="E8" s="19"/>
      <c r="F8" s="19"/>
      <c r="G8" s="19"/>
      <c r="H8" s="19"/>
      <c r="I8" s="19"/>
      <c r="J8" s="19"/>
      <c r="K8" s="19"/>
      <c r="L8" s="19"/>
      <c r="M8" s="19" t="s">
        <v>56</v>
      </c>
      <c r="N8" s="19"/>
      <c r="O8" s="19"/>
      <c r="P8" s="19"/>
      <c r="Q8" s="25"/>
      <c r="R8" s="21"/>
      <c r="S8" s="51" t="s">
        <v>43</v>
      </c>
      <c r="T8" s="22" t="s">
        <v>22</v>
      </c>
    </row>
    <row r="9" spans="1:20" ht="13.8" thickBot="1" x14ac:dyDescent="0.3">
      <c r="A9" s="42" t="s">
        <v>57</v>
      </c>
      <c r="B9" s="27" t="e">
        <f>((SUM(B5:P5))/((SUM(B5:P5))+(SUM(B6:P6))))*100</f>
        <v>#VALUE!</v>
      </c>
      <c r="C9" s="27"/>
      <c r="D9" s="44"/>
      <c r="E9" s="45"/>
      <c r="F9" s="45"/>
      <c r="G9" s="45"/>
      <c r="H9" s="46"/>
      <c r="I9" s="19"/>
      <c r="J9" s="19"/>
      <c r="K9" s="19"/>
      <c r="L9" s="19"/>
      <c r="M9" s="19" t="s">
        <v>56</v>
      </c>
      <c r="N9" s="19"/>
      <c r="O9" s="19"/>
      <c r="P9" s="19"/>
      <c r="Q9" s="25"/>
      <c r="R9" s="21"/>
      <c r="S9" s="51" t="s">
        <v>44</v>
      </c>
      <c r="T9" s="22" t="s">
        <v>23</v>
      </c>
    </row>
    <row r="10" spans="1:20" ht="13.8" thickBot="1" x14ac:dyDescent="0.3">
      <c r="A10" s="47" t="s">
        <v>61</v>
      </c>
      <c r="B10" s="33" t="e">
        <f>((SUM(B5:K5))/((SUM(B5:K5))+(SUM(B6:K6))))*100</f>
        <v>#VALUE!</v>
      </c>
      <c r="C10" s="34"/>
      <c r="D10" s="48" t="s">
        <v>59</v>
      </c>
      <c r="E10" s="33"/>
      <c r="F10" s="33"/>
      <c r="G10" s="33" t="e">
        <f>((SUM(M5:P5))/((SUM(M5:P5))+(SUM(M6:P6))))*100</f>
        <v>#VALUE!</v>
      </c>
      <c r="H10" s="49"/>
      <c r="I10" s="19"/>
      <c r="J10" s="19"/>
      <c r="K10" s="19"/>
      <c r="L10" s="19"/>
      <c r="M10" s="19"/>
      <c r="N10" s="19"/>
      <c r="O10" s="19"/>
      <c r="P10" s="19"/>
      <c r="Q10" s="25"/>
      <c r="R10" s="21"/>
      <c r="S10" s="51" t="s">
        <v>45</v>
      </c>
      <c r="T10" s="22" t="s">
        <v>24</v>
      </c>
    </row>
    <row r="11" spans="1:20" ht="13.8" thickBot="1" x14ac:dyDescent="0.3">
      <c r="A11" s="38"/>
      <c r="B11" s="39"/>
      <c r="C11" s="39"/>
      <c r="D11" s="39"/>
      <c r="E11" s="39"/>
      <c r="F11" s="39"/>
      <c r="G11" s="39"/>
      <c r="H11" s="39"/>
      <c r="I11" s="39"/>
      <c r="J11" s="39"/>
      <c r="K11" s="39"/>
      <c r="L11" s="39"/>
      <c r="M11" s="39"/>
      <c r="N11" s="39"/>
      <c r="O11" s="39"/>
      <c r="P11" s="39"/>
      <c r="Q11" s="40"/>
      <c r="R11" s="21"/>
      <c r="S11" s="51" t="s">
        <v>46</v>
      </c>
      <c r="T11" s="22" t="s">
        <v>25</v>
      </c>
    </row>
    <row r="12" spans="1:20" x14ac:dyDescent="0.25">
      <c r="A12" s="21"/>
      <c r="B12" s="21"/>
      <c r="C12" s="21"/>
      <c r="D12" s="21"/>
      <c r="E12" s="21"/>
      <c r="F12" s="21"/>
      <c r="G12" s="21"/>
      <c r="H12" s="21"/>
      <c r="I12" s="21"/>
      <c r="J12" s="21"/>
      <c r="K12" s="21"/>
      <c r="L12" s="21"/>
      <c r="M12" s="21"/>
      <c r="N12" s="21"/>
      <c r="O12" s="21"/>
      <c r="P12" s="21"/>
      <c r="Q12" s="21"/>
      <c r="R12" s="21"/>
      <c r="S12" s="51" t="s">
        <v>47</v>
      </c>
      <c r="T12" s="22" t="s">
        <v>60</v>
      </c>
    </row>
    <row r="13" spans="1:20" x14ac:dyDescent="0.25">
      <c r="A13" s="21"/>
      <c r="B13" s="19"/>
      <c r="C13" s="19"/>
      <c r="D13" s="19"/>
      <c r="E13" s="19"/>
      <c r="F13" s="19"/>
      <c r="G13" s="19"/>
      <c r="H13" s="19"/>
      <c r="I13" s="19"/>
      <c r="J13" s="19"/>
      <c r="K13" s="19"/>
      <c r="L13" s="19"/>
      <c r="M13" s="19"/>
      <c r="N13" s="19"/>
      <c r="O13" s="19"/>
      <c r="P13" s="19"/>
      <c r="Q13" s="19"/>
      <c r="R13" s="21"/>
      <c r="S13" s="51" t="s">
        <v>48</v>
      </c>
      <c r="T13" s="22" t="s">
        <v>27</v>
      </c>
    </row>
    <row r="14" spans="1:20" x14ac:dyDescent="0.25">
      <c r="A14" s="21"/>
      <c r="B14" s="19"/>
      <c r="C14" s="19"/>
      <c r="D14" s="19"/>
      <c r="E14" s="19"/>
      <c r="F14" s="19"/>
      <c r="G14" s="19"/>
      <c r="H14" s="19"/>
      <c r="I14" s="19"/>
      <c r="J14" s="19"/>
      <c r="K14" s="19"/>
      <c r="L14" s="19"/>
      <c r="M14" s="19"/>
      <c r="N14" s="19"/>
      <c r="O14" s="19"/>
      <c r="P14" s="19"/>
      <c r="Q14" s="19"/>
      <c r="R14" s="21"/>
      <c r="S14" s="51" t="s">
        <v>49</v>
      </c>
      <c r="T14" s="22" t="s">
        <v>28</v>
      </c>
    </row>
    <row r="15" spans="1:20" x14ac:dyDescent="0.25">
      <c r="A15" s="21"/>
      <c r="B15" s="19"/>
      <c r="C15" s="19"/>
      <c r="D15" s="19"/>
      <c r="E15" s="19"/>
      <c r="F15" s="19"/>
      <c r="G15" s="19"/>
      <c r="H15" s="19"/>
      <c r="I15" s="19"/>
      <c r="J15" s="19"/>
      <c r="K15" s="19"/>
      <c r="L15" s="19"/>
      <c r="M15" s="19"/>
      <c r="N15" s="19"/>
      <c r="O15" s="19"/>
      <c r="P15" s="19"/>
      <c r="Q15" s="19"/>
      <c r="R15" s="21"/>
      <c r="S15" s="51" t="s">
        <v>50</v>
      </c>
      <c r="T15" s="22" t="s">
        <v>29</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C1DEA5F1D68B44AECAEB1EF83C098D" ma:contentTypeVersion="13" ma:contentTypeDescription="Create a new document." ma:contentTypeScope="" ma:versionID="3ca99619dee90add380078585ca26577">
  <xsd:schema xmlns:xsd="http://www.w3.org/2001/XMLSchema" xmlns:xs="http://www.w3.org/2001/XMLSchema" xmlns:p="http://schemas.microsoft.com/office/2006/metadata/properties" xmlns:ns2="8523462a-ec63-47a6-a1f8-f46d5701ef55" xmlns:ns3="6f1edaf7-0f2d-4857-b1ca-280583feff46" targetNamespace="http://schemas.microsoft.com/office/2006/metadata/properties" ma:root="true" ma:fieldsID="ad61ebbeeefdb0730952e5342b5d53f0" ns2:_="" ns3:_="">
    <xsd:import namespace="8523462a-ec63-47a6-a1f8-f46d5701ef55"/>
    <xsd:import namespace="6f1edaf7-0f2d-4857-b1ca-280583feff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23462a-ec63-47a6-a1f8-f46d5701ef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c2c5899-478d-4689-af14-80570c5f1c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1edaf7-0f2d-4857-b1ca-280583feff4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313eecd-e20c-4c13-a98c-c4139e55c08a}" ma:internalName="TaxCatchAll" ma:showField="CatchAllData" ma:web="6f1edaf7-0f2d-4857-b1ca-280583feff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f1edaf7-0f2d-4857-b1ca-280583feff46" xsi:nil="true"/>
    <lcf76f155ced4ddcb4097134ff3c332f xmlns="8523462a-ec63-47a6-a1f8-f46d5701ef5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869D4C-2D3A-4FAC-80F8-6379FBC871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23462a-ec63-47a6-a1f8-f46d5701ef55"/>
    <ds:schemaRef ds:uri="6f1edaf7-0f2d-4857-b1ca-280583feff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FDFBAD-0E3F-4AC8-ACEB-96AFEE8BFFEE}">
  <ds:schemaRefs>
    <ds:schemaRef ds:uri="http://schemas.microsoft.com/sharepoint/v3/contenttype/forms"/>
  </ds:schemaRefs>
</ds:datastoreItem>
</file>

<file path=customXml/itemProps3.xml><?xml version="1.0" encoding="utf-8"?>
<ds:datastoreItem xmlns:ds="http://schemas.openxmlformats.org/officeDocument/2006/customXml" ds:itemID="{9B4C9B9D-36A1-40B9-8859-1979D1AE9842}">
  <ds:schemaRefs>
    <ds:schemaRef ds:uri="http://schemas.openxmlformats.org/package/2006/metadata/core-properties"/>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http://schemas.microsoft.com/office/2006/metadata/properties"/>
    <ds:schemaRef ds:uri="6f1edaf7-0f2d-4857-b1ca-280583feff46"/>
    <ds:schemaRef ds:uri="8523462a-ec63-47a6-a1f8-f46d5701ef5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ENTER SCORE HERE</vt:lpstr>
      <vt:lpstr>Reliability Results</vt:lpstr>
      <vt:lpstr>Video1_eatplay</vt:lpstr>
      <vt:lpstr>Video2_teatime</vt:lpstr>
      <vt:lpstr>Video3_bath</vt:lpstr>
      <vt:lpstr>Video4_cooking</vt:lpstr>
      <vt:lpstr>Video5_lunch</vt:lpstr>
      <vt:lpstr>Video6_breakfast</vt:lpstr>
      <vt:lpstr>Video7_ramp</vt:lpstr>
    </vt:vector>
  </TitlesOfParts>
  <Manager/>
  <Company>JGCP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L. Linebarger</dc:creator>
  <cp:keywords/>
  <dc:description>pcobs is password to unprotect "enter reli results" worksheet</dc:description>
  <cp:lastModifiedBy>Bigelow, Kathryn M.</cp:lastModifiedBy>
  <cp:revision/>
  <dcterms:created xsi:type="dcterms:W3CDTF">2000-08-25T20:45:14Z</dcterms:created>
  <dcterms:modified xsi:type="dcterms:W3CDTF">2025-09-03T18:51:39Z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0x010100FAC1DEA5F1D68B44AECAEB1EF83C098D</vt:lpwstr>
  </property>
  <property fmtid="{D5CDD505-2E9C-101B-9397-08002B2CF9AE}" pid="3" name="MediaServiceImageTags">
    <vt:lpwstr/>
  </property>
  <property fmtid="{D5CDD505-2E9C-101B-9397-08002B2CF9AE}" pid="4" name="Order">
    <vt:r8>321900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